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Statistics\قسم إدارة البيانات\خارجي\مركز الاحصاء أبوظبي\مبادرة اللامركزية\التقارير الشهرية\2026\مؤشرات السنوية 2025\"/>
    </mc:Choice>
  </mc:AlternateContent>
  <xr:revisionPtr revIDLastSave="0" documentId="8_{73D19AFD-B222-4918-AE6F-F4E84705095D}" xr6:coauthVersionLast="47" xr6:coauthVersionMax="47" xr10:uidLastSave="{00000000-0000-0000-0000-000000000000}"/>
  <bookViews>
    <workbookView xWindow="-110" yWindow="-110" windowWidth="19420" windowHeight="11500" tabRatio="908" activeTab="12"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28" r:id="rId7"/>
    <sheet name="Table 7" sheetId="29" r:id="rId8"/>
    <sheet name="Table 8" sheetId="30" r:id="rId9"/>
    <sheet name="Table 9" sheetId="32" r:id="rId10"/>
    <sheet name="Table 10" sheetId="31" r:id="rId11"/>
    <sheet name="Metadata" sheetId="17" r:id="rId12"/>
    <sheet name="Enquiries" sheetId="18" r:id="rId13"/>
  </sheets>
  <definedNames>
    <definedName name="_xlnm._FilterDatabase" localSheetId="6" hidden="1">'Table 6'!$B$6:$P$18</definedName>
    <definedName name="_xlnm._FilterDatabase" localSheetId="7" hidden="1">'Table 7'!$B$5:$P$18</definedName>
    <definedName name="_xlnm._FilterDatabase" localSheetId="8" hidden="1">'Table 8'!$B$6:$P$6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32" l="1"/>
  <c r="M36" i="32"/>
  <c r="L36" i="32"/>
  <c r="K36" i="32"/>
  <c r="J36" i="32"/>
  <c r="I36" i="32"/>
  <c r="H36" i="32"/>
  <c r="G36" i="32"/>
  <c r="F36" i="32"/>
  <c r="E36" i="32"/>
  <c r="D36" i="32"/>
  <c r="C36" i="32"/>
  <c r="N22" i="32"/>
  <c r="M22" i="32"/>
  <c r="L22" i="32"/>
  <c r="K22" i="32"/>
  <c r="J22" i="32"/>
  <c r="I22" i="32"/>
  <c r="H22" i="32"/>
  <c r="G22" i="32"/>
  <c r="F22" i="32"/>
  <c r="E22" i="32"/>
  <c r="D22" i="32"/>
  <c r="C22" i="32"/>
  <c r="D8" i="32"/>
  <c r="E8" i="32"/>
  <c r="F8" i="32"/>
  <c r="G8" i="32"/>
  <c r="H8" i="32"/>
  <c r="I8" i="32"/>
  <c r="J8" i="32"/>
  <c r="K8" i="32"/>
  <c r="L8" i="32"/>
  <c r="M8" i="32"/>
  <c r="N8" i="32"/>
  <c r="C8" i="32"/>
  <c r="O15" i="31"/>
  <c r="N15" i="31"/>
  <c r="M15" i="31"/>
  <c r="L15" i="31"/>
  <c r="K15" i="31"/>
  <c r="J15" i="31"/>
  <c r="I15" i="31"/>
  <c r="H15" i="31"/>
  <c r="G15" i="31"/>
  <c r="F15" i="31"/>
  <c r="E15" i="31"/>
  <c r="D15" i="31"/>
  <c r="C15" i="31"/>
  <c r="O11" i="31"/>
  <c r="N11" i="31"/>
  <c r="M11" i="31"/>
  <c r="L11" i="31"/>
  <c r="K11" i="31"/>
  <c r="J11" i="31"/>
  <c r="I11" i="31"/>
  <c r="H11" i="31"/>
  <c r="G11" i="31"/>
  <c r="F11" i="31"/>
  <c r="E11" i="31"/>
  <c r="D11" i="31"/>
  <c r="C11" i="31"/>
  <c r="D7" i="31"/>
  <c r="E7" i="31"/>
  <c r="F7" i="31"/>
  <c r="G7" i="31"/>
  <c r="H7" i="31"/>
  <c r="I7" i="31"/>
  <c r="J7" i="31"/>
  <c r="K7" i="31"/>
  <c r="L7" i="31"/>
  <c r="M7" i="31"/>
  <c r="N7" i="31"/>
  <c r="C7" i="31"/>
  <c r="O8" i="31"/>
  <c r="O7" i="31" s="1"/>
  <c r="O9" i="31"/>
  <c r="O10" i="31"/>
  <c r="O12" i="31"/>
  <c r="O13" i="31"/>
  <c r="O14" i="31"/>
  <c r="O16" i="31"/>
  <c r="O18" i="31"/>
  <c r="O17" i="31"/>
  <c r="O8" i="4"/>
  <c r="O7" i="4"/>
  <c r="O9" i="4"/>
  <c r="O10" i="4"/>
  <c r="O11" i="4"/>
  <c r="O12" i="4"/>
  <c r="O13" i="4"/>
  <c r="O14" i="4"/>
  <c r="O15" i="4"/>
  <c r="O16" i="4"/>
  <c r="O17" i="4"/>
  <c r="O18" i="4"/>
  <c r="O19" i="4"/>
  <c r="O20" i="4"/>
  <c r="O21" i="4"/>
  <c r="O22" i="4"/>
  <c r="O23" i="4"/>
  <c r="O24" i="4"/>
  <c r="O25" i="4"/>
  <c r="O26" i="4"/>
  <c r="O27" i="4"/>
  <c r="C7" i="4"/>
  <c r="O9" i="27"/>
  <c r="O10" i="27"/>
  <c r="O11" i="27"/>
  <c r="O12" i="27"/>
  <c r="O13" i="27"/>
  <c r="O14" i="27"/>
  <c r="O15" i="27"/>
  <c r="O16" i="27"/>
  <c r="O7" i="27" s="1"/>
  <c r="O17" i="27"/>
  <c r="O18" i="27"/>
  <c r="O19" i="27"/>
  <c r="O20" i="27"/>
  <c r="O21" i="27"/>
  <c r="O22" i="27"/>
  <c r="O23" i="27"/>
  <c r="O24" i="27"/>
  <c r="O25" i="27"/>
  <c r="O26" i="27"/>
  <c r="O27" i="27"/>
  <c r="O8" i="27"/>
  <c r="C7" i="27"/>
  <c r="C7" i="1"/>
  <c r="O11" i="1"/>
  <c r="C8" i="1"/>
  <c r="D8" i="1"/>
  <c r="E8" i="1"/>
  <c r="F8" i="1"/>
  <c r="G8" i="1"/>
  <c r="H8" i="1"/>
  <c r="I8" i="1"/>
  <c r="J8" i="1"/>
  <c r="K8" i="1"/>
  <c r="L8" i="1"/>
  <c r="M8" i="1"/>
  <c r="N8" i="1"/>
  <c r="O18" i="32"/>
  <c r="O9" i="32"/>
  <c r="O10" i="32"/>
  <c r="O11" i="32"/>
  <c r="O12" i="32"/>
  <c r="O13" i="32"/>
  <c r="O14" i="32"/>
  <c r="O15" i="32"/>
  <c r="O16" i="32"/>
  <c r="O17" i="32"/>
  <c r="O19" i="32"/>
  <c r="O20" i="32"/>
  <c r="O23" i="32"/>
  <c r="O24" i="32"/>
  <c r="O25" i="32"/>
  <c r="O26" i="32"/>
  <c r="O27" i="32"/>
  <c r="O28" i="32"/>
  <c r="O29" i="32"/>
  <c r="O30" i="32"/>
  <c r="O31" i="32"/>
  <c r="O32" i="32"/>
  <c r="O33" i="32"/>
  <c r="O34" i="32"/>
  <c r="O37" i="32"/>
  <c r="O38" i="32"/>
  <c r="O39" i="32"/>
  <c r="O40" i="32"/>
  <c r="O41" i="32"/>
  <c r="O42" i="32"/>
  <c r="O43" i="32"/>
  <c r="O44" i="32"/>
  <c r="O45" i="32"/>
  <c r="O46" i="32"/>
  <c r="O47" i="32"/>
  <c r="O48" i="32"/>
  <c r="D7" i="30"/>
  <c r="E7" i="30"/>
  <c r="F7" i="30"/>
  <c r="G7" i="30"/>
  <c r="H7" i="30"/>
  <c r="I7" i="30"/>
  <c r="J7" i="30"/>
  <c r="K7" i="30"/>
  <c r="L7" i="30"/>
  <c r="M7" i="30"/>
  <c r="N7" i="30"/>
  <c r="O7" i="30"/>
  <c r="C7" i="30"/>
  <c r="O36" i="32" l="1"/>
  <c r="O22" i="32"/>
  <c r="O8" i="32"/>
  <c r="D7" i="29"/>
  <c r="E7" i="29"/>
  <c r="F7" i="29"/>
  <c r="G7" i="29"/>
  <c r="H7" i="29"/>
  <c r="I7" i="29"/>
  <c r="J7" i="29"/>
  <c r="K7" i="29"/>
  <c r="L7" i="29"/>
  <c r="M7" i="29"/>
  <c r="N7" i="29"/>
  <c r="O7" i="29"/>
  <c r="C7" i="29"/>
  <c r="D7" i="28"/>
  <c r="E7" i="28"/>
  <c r="F7" i="28"/>
  <c r="G7" i="28"/>
  <c r="H7" i="28"/>
  <c r="I7" i="28"/>
  <c r="J7" i="28"/>
  <c r="K7" i="28"/>
  <c r="L7" i="28"/>
  <c r="M7" i="28"/>
  <c r="N7" i="28"/>
  <c r="O7" i="28"/>
  <c r="C7" i="28"/>
  <c r="N7" i="27"/>
  <c r="M7" i="27"/>
  <c r="L7" i="27"/>
  <c r="K7" i="27"/>
  <c r="J7" i="27"/>
  <c r="I7" i="27"/>
  <c r="H7" i="27"/>
  <c r="G7" i="27"/>
  <c r="F7" i="27"/>
  <c r="E7" i="27"/>
  <c r="D7" i="27"/>
  <c r="C7" i="26" l="1"/>
  <c r="D7" i="26"/>
  <c r="E7" i="26"/>
  <c r="F7" i="26"/>
  <c r="G7" i="26"/>
  <c r="H7" i="26"/>
  <c r="I7" i="26"/>
  <c r="J7" i="26"/>
  <c r="K7" i="26"/>
  <c r="L7" i="26"/>
  <c r="M7" i="26"/>
  <c r="N7" i="26"/>
  <c r="O7" i="26"/>
  <c r="D7" i="4"/>
  <c r="E7" i="4"/>
  <c r="F7" i="4"/>
  <c r="G7" i="4"/>
  <c r="H7" i="4"/>
  <c r="I7" i="4"/>
  <c r="J7" i="4"/>
  <c r="K7" i="4"/>
  <c r="L7" i="4"/>
  <c r="M7" i="4"/>
  <c r="N7" i="4"/>
  <c r="D7" i="1"/>
  <c r="E7" i="1"/>
  <c r="F7" i="1"/>
  <c r="G7" i="1"/>
  <c r="H7" i="1"/>
  <c r="I7" i="1"/>
  <c r="J7" i="1"/>
  <c r="K7" i="1"/>
  <c r="L7" i="1"/>
  <c r="M7" i="1"/>
  <c r="N7" i="1"/>
  <c r="O10" i="1"/>
  <c r="O9" i="1"/>
  <c r="O8" i="1" l="1"/>
  <c r="O7" i="1" s="1"/>
</calcChain>
</file>

<file path=xl/sharedStrings.xml><?xml version="1.0" encoding="utf-8"?>
<sst xmlns="http://schemas.openxmlformats.org/spreadsheetml/2006/main" count="744" uniqueCount="274">
  <si>
    <t>Metadata</t>
  </si>
  <si>
    <t>Enquiries</t>
  </si>
  <si>
    <t>Table description</t>
  </si>
  <si>
    <t>Link</t>
  </si>
  <si>
    <t>Series 
start</t>
  </si>
  <si>
    <t>Series 
end</t>
  </si>
  <si>
    <t>وصف عنصر البيانات</t>
  </si>
  <si>
    <t>Table 1</t>
  </si>
  <si>
    <t>Table 2</t>
  </si>
  <si>
    <t>Table 3</t>
  </si>
  <si>
    <t>Table 4</t>
  </si>
  <si>
    <t>Table 5</t>
  </si>
  <si>
    <t>Table 6</t>
  </si>
  <si>
    <t>Table 7</t>
  </si>
  <si>
    <t>Table 8</t>
  </si>
  <si>
    <t>Trade component</t>
  </si>
  <si>
    <t>Jan</t>
  </si>
  <si>
    <t>Feb</t>
  </si>
  <si>
    <t>Mar</t>
  </si>
  <si>
    <t>Apr</t>
  </si>
  <si>
    <t>May</t>
  </si>
  <si>
    <t>Jun</t>
  </si>
  <si>
    <t>Jul</t>
  </si>
  <si>
    <t>Aug</t>
  </si>
  <si>
    <t>Sep</t>
  </si>
  <si>
    <t>Oct</t>
  </si>
  <si>
    <t>Nov</t>
  </si>
  <si>
    <t>Dec</t>
  </si>
  <si>
    <t>Total trade</t>
  </si>
  <si>
    <t>Gross exports</t>
  </si>
  <si>
    <t>Exports</t>
  </si>
  <si>
    <t>Re-exports</t>
  </si>
  <si>
    <t>Imports</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</si>
  <si>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</si>
  <si>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</si>
  <si>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</si>
  <si>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</si>
  <si>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</si>
  <si>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</si>
  <si>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</si>
  <si>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</si>
  <si>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</si>
  <si>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</si>
  <si>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</si>
  <si>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</si>
  <si>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</si>
  <si>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</si>
  <si>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</si>
  <si>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</si>
  <si>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</si>
  <si>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السعودية</t>
  </si>
  <si>
    <t>سويسرا</t>
  </si>
  <si>
    <t>الكويت</t>
  </si>
  <si>
    <t>امريكا</t>
  </si>
  <si>
    <t>عمان</t>
  </si>
  <si>
    <t>الصين</t>
  </si>
  <si>
    <t>الهند</t>
  </si>
  <si>
    <t>البحرين</t>
  </si>
  <si>
    <t>الاردن</t>
  </si>
  <si>
    <t>قطر</t>
  </si>
  <si>
    <t>المملكة المتحدة</t>
  </si>
  <si>
    <t>المانيا</t>
  </si>
  <si>
    <t>فرنسا</t>
  </si>
  <si>
    <t>اليابان</t>
  </si>
  <si>
    <t>جمهورية الكونجو</t>
  </si>
  <si>
    <t>إبريل</t>
  </si>
  <si>
    <t>أغسطس</t>
  </si>
  <si>
    <t>أكتوبر</t>
  </si>
  <si>
    <t>ديسمبر</t>
  </si>
  <si>
    <t>سبتمبر</t>
  </si>
  <si>
    <t>فبراير</t>
  </si>
  <si>
    <t>مارس</t>
  </si>
  <si>
    <t>مايو</t>
  </si>
  <si>
    <t>نوفمبر</t>
  </si>
  <si>
    <t>يناير</t>
  </si>
  <si>
    <t>يوليو</t>
  </si>
  <si>
    <t>يونيو</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</si>
  <si>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</si>
  <si>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</si>
  <si>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</si>
  <si>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</si>
  <si>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</si>
  <si>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</si>
  <si>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</si>
  <si>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</si>
  <si>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</si>
  <si>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</si>
  <si>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</si>
  <si>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</si>
  <si>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</si>
  <si>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</si>
  <si>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</si>
  <si>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</si>
  <si>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</si>
  <si>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</si>
  <si>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</si>
  <si>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</si>
  <si>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Goods by HS1</t>
  </si>
  <si>
    <t>البيان حسب أقسام النظام المنسق</t>
  </si>
  <si>
    <t>الدولة</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</si>
  <si>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</si>
  <si>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</si>
  <si>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</si>
  <si>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</si>
  <si>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</si>
  <si>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</si>
  <si>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</si>
  <si>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</si>
  <si>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</si>
  <si>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</si>
  <si>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</si>
  <si>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دول اوروبا الغربية الاخرى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</si>
  <si>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</si>
  <si>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</si>
  <si>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</si>
  <si>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</si>
  <si>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</si>
  <si>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الافتا </t>
  </si>
  <si>
    <t>إجمالي الصادرات</t>
  </si>
  <si>
    <t>إجمالي التجارة</t>
  </si>
  <si>
    <t>المجموع</t>
  </si>
  <si>
    <t>USA</t>
  </si>
  <si>
    <t>EFTA</t>
  </si>
  <si>
    <t>المصدر:  الإدارة العامة للجمارك</t>
  </si>
  <si>
    <t>Source: General Administration of Customs</t>
  </si>
  <si>
    <t>Source:  General Administration of Customs</t>
  </si>
  <si>
    <t>أخرى</t>
  </si>
  <si>
    <t xml:space="preserve">المجموع </t>
  </si>
  <si>
    <t>البيان حسب النظام المنسق للمستوى الأول</t>
  </si>
  <si>
    <t xml:space="preserve"> Total</t>
  </si>
  <si>
    <t>مليون درهم</t>
  </si>
  <si>
    <t>Million AED</t>
  </si>
  <si>
    <t xml:space="preserve">Percent </t>
  </si>
  <si>
    <t xml:space="preserve">نسبة </t>
  </si>
  <si>
    <t>Continent</t>
  </si>
  <si>
    <t>القارة</t>
  </si>
  <si>
    <t>المجموع*</t>
  </si>
  <si>
    <t>Total*</t>
  </si>
  <si>
    <t>أهم الشركاء التجاريين في الصادرات غير النفطية*</t>
  </si>
  <si>
    <t>أهم الشركاء التجاريين في الواردات غير النفطية*</t>
  </si>
  <si>
    <t>أهم الشركاء التجاريين في المعاد تصديره غير النفطي*</t>
  </si>
  <si>
    <t>*Top Trade Partners of Imports of non-oil goods</t>
  </si>
  <si>
    <t>*Top Trade Partners of Re-exports of non-oil goods</t>
  </si>
  <si>
    <t>*Top Trade Partners of exports of non-oil goods</t>
  </si>
  <si>
    <t>Export</t>
  </si>
  <si>
    <t>Import</t>
  </si>
  <si>
    <t>Re-Export</t>
  </si>
  <si>
    <t xml:space="preserve">Others </t>
  </si>
  <si>
    <t>نوع التجارة الخارجية</t>
  </si>
  <si>
    <t>النمو السنوي</t>
  </si>
  <si>
    <t>Yearly Growth</t>
  </si>
  <si>
    <t>Arab Countries</t>
  </si>
  <si>
    <t>Asia</t>
  </si>
  <si>
    <t>North America</t>
  </si>
  <si>
    <t>European Union (E.E.C)</t>
  </si>
  <si>
    <t>Africa</t>
  </si>
  <si>
    <t>Oceania</t>
  </si>
  <si>
    <t>Eastern Europe</t>
  </si>
  <si>
    <t>South America</t>
  </si>
  <si>
    <t>Central America</t>
  </si>
  <si>
    <t>Other Western Countries</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</si>
  <si>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</si>
  <si>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</si>
  <si>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</si>
  <si>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</si>
  <si>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</si>
  <si>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</si>
  <si>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</si>
  <si>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</si>
  <si>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</si>
  <si>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</si>
  <si>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</si>
  <si>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</si>
  <si>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</si>
  <si>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</si>
  <si>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</si>
  <si>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</si>
  <si>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</si>
  <si>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</si>
  <si>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</si>
  <si>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</si>
  <si>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تركيا</t>
  </si>
  <si>
    <t>مصر</t>
  </si>
  <si>
    <t>ايطاليا</t>
  </si>
  <si>
    <t>Non-oil Foreign Merchandise Trade Through the Ports of Abu Dhabi Emirate, 2025</t>
  </si>
  <si>
    <t>حركة التجارة الخارجية السلعية غير النفطية عبر منافذ إمارة أبوظبي، 2025</t>
  </si>
  <si>
    <t>قيمة التجارة الخارجية غير النفطية بالمليون درهم، 2025</t>
  </si>
  <si>
    <t>Non-oil exports by sections of HS, (in millions AED), 2025</t>
  </si>
  <si>
    <t>الصادرات غير النفطية حسب أقسام النظام المنسق بالمليون درهم، 2025</t>
  </si>
  <si>
    <t>Non-oil re-export by sections of HS, (in millions AED), 2025</t>
  </si>
  <si>
    <t>المعاد تصديره غير النفطي حسب أقسام النظام المنسق بالمليون درهم، 2025</t>
  </si>
  <si>
    <t>Non-oil imports by sections of HS, (in millions AED), 2025</t>
  </si>
  <si>
    <t>الواردات غير النفطية حسب أقسام النظام المنسق بالمليون درهم، 2025</t>
  </si>
  <si>
    <t>Non-oil exports by country (in millions AED), 2025</t>
  </si>
  <si>
    <t>الصادرات غير النفطية حسب الدولة بالمليون درهم، 2025</t>
  </si>
  <si>
    <t>Non-oil Re-exports by country (in millions AED), 2025</t>
  </si>
  <si>
    <t>المعاد تصديره غير النفطي حسب الدولة بالمليون درهم، 2025</t>
  </si>
  <si>
    <t>Non-oil Imports by country (in millions AED), 2025</t>
  </si>
  <si>
    <t>الواردات غير النفطية حسب الدولة بالمليون درهم، 2025</t>
  </si>
  <si>
    <t>Non-oil foreign trade by continent (in millions AED), 2025</t>
  </si>
  <si>
    <t>التجارة الخارجية غير النفطية حسب القارة بالمليون درهم، 2025</t>
  </si>
  <si>
    <t>Non-oil foreign trade by mode of shipping (in millions AED), 2025</t>
  </si>
  <si>
    <t>التجارة الخارجية غير النفطية حسب وسيلة النقل بالمليون درهم، 2025</t>
  </si>
  <si>
    <t>Table 5: Non-oil imports by sections of HS, (in millions AED), 2025</t>
  </si>
  <si>
    <t xml:space="preserve">جدول 5: الواردات غير النفطية حسب أقسام النظام المنسق بالمليون درهم، 2025 </t>
  </si>
  <si>
    <t>Table 3: Non-oil exports by sections of HS, (in millions AED), 2025</t>
  </si>
  <si>
    <t xml:space="preserve">جدول 3: الصادرات غير النفطية حسب أقسام النظام المنسق بالمليون درهم، 2025 </t>
  </si>
  <si>
    <t>Table 4: Non-oil re-export by sections of HS, (in millions AED), 2025</t>
  </si>
  <si>
    <t xml:space="preserve">جدول 4: المعاد تصديره غير النفطي حسب أقسام النظام المنسق بالمليون درهم، 2025 </t>
  </si>
  <si>
    <t>Table 6: Non-oil exports by country (in millions AED), 2025</t>
  </si>
  <si>
    <t xml:space="preserve">جدول 6: الصادرات غير النفطية حسب الدولة بالمليون درهم، 2025 </t>
  </si>
  <si>
    <t>Table7: Non-oil Re-exports by country (in millions AED), 2025</t>
  </si>
  <si>
    <t xml:space="preserve">جدول 7: المعاد تصديره غير النفطي حسب الدولة بالمليون درهم، 2025 </t>
  </si>
  <si>
    <t>Table 8: Non-oil Imports by country (in millions AED), 2025</t>
  </si>
  <si>
    <t xml:space="preserve">جدول 8: الواردات غير النفطية حسب الدولة بالمليون درهم، 2025 </t>
  </si>
  <si>
    <t>Table 9: Non-oil foreign trade by continent (in millions AED), 2025</t>
  </si>
  <si>
    <t xml:space="preserve">جدول 9: التجارة الخارجية غير النفطية حسب القارة بالمليون درهم، 2025 </t>
  </si>
  <si>
    <t>Table 10: Non-oil foreign trade by mode of shipping (in millions AED), 2025</t>
  </si>
  <si>
    <t xml:space="preserve">جدول 10: التجارة الخارجية غير النفطية حسب وسيلة النقل بالمليون درهم، 2025 </t>
  </si>
  <si>
    <t>SWITZERLAND</t>
  </si>
  <si>
    <t>INDIA</t>
  </si>
  <si>
    <t>SAUDI ARABIA</t>
  </si>
  <si>
    <t>CHINA</t>
  </si>
  <si>
    <t>KUWAIT</t>
  </si>
  <si>
    <t>QATAR</t>
  </si>
  <si>
    <t>TURKIYE OF REPUBLIC</t>
  </si>
  <si>
    <t>EGYPT</t>
  </si>
  <si>
    <t>JORDAN</t>
  </si>
  <si>
    <t>OTHERS</t>
  </si>
  <si>
    <t>هونج كونج</t>
  </si>
  <si>
    <t>FRANCE</t>
  </si>
  <si>
    <t>BAHRAIN</t>
  </si>
  <si>
    <t>OMAN</t>
  </si>
  <si>
    <t>HONG KONG</t>
  </si>
  <si>
    <t>GERMANY</t>
  </si>
  <si>
    <t>JAPAN</t>
  </si>
  <si>
    <t>CONGO REPUBLIC</t>
  </si>
  <si>
    <t>UNITED KINGDOM</t>
  </si>
  <si>
    <t>ITALY</t>
  </si>
  <si>
    <t>معدل نمو التجارة الخارجية غير النفطية حسب التدفق التجاري  (النمو على أساس سنوي)، 2025</t>
  </si>
  <si>
    <t>Growth rate of non-oil foreign trade by trade flow (year-on-year growth), 2025</t>
  </si>
  <si>
    <t>Non-oil foreign trade by trade flow (in million AED),  2025</t>
  </si>
  <si>
    <t xml:space="preserve">جدول 1: التجارة الخارجية غير النفطية حسب التدفق التجاري بالمليون درهم، 2025 </t>
  </si>
  <si>
    <t>Table 1: Non-oil foreign trade by trade flow (in million AED),  2025</t>
  </si>
  <si>
    <t>أين الجدول</t>
  </si>
  <si>
    <t>اجمالي الصادرات</t>
  </si>
  <si>
    <t>Non-oil Foreign Merchandise Trade Through the Ports of Abu Dhabi Emirate</t>
  </si>
  <si>
    <t>حركة التجارة الخارجية السلعية غير النفطية عبر منافذ إمارة أبوظبي</t>
  </si>
  <si>
    <t>المصطلحات</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</si>
  <si>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</si>
  <si>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</si>
  <si>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</si>
  <si>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</si>
  <si>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</si>
  <si>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</si>
  <si>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</si>
  <si>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</si>
  <si>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</si>
  <si>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</si>
  <si>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</si>
  <si>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t>الاستفسارات</t>
  </si>
  <si>
    <t>Inquiries and Support Request</t>
  </si>
  <si>
    <t>الدعم والإستفسارات</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</si>
  <si>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</si>
  <si>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</si>
  <si>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</si>
  <si>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</si>
  <si>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</si>
  <si>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</si>
  <si>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</si>
  <si>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</si>
  <si>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</si>
  <si>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Table 2: Growth rate of non-oil foreign trade by trade flow (year-on-year growth), 2025</t>
  </si>
  <si>
    <t>جدول 2: معدل نمو التجارة الخارجية غير النفطية حسب التدفق التجاري  (النمو على أساس سنوي)،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</si>
</sst>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s>
  <fonts count="68">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sz val="8"/>
      <color theme="1"/>
      <name val="Tahoma"/>
      <family val="2"/>
    </font>
    <font>
      <sz val="11"/>
      <color rgb="FFFF0000"/>
      <name val="Calibri"/>
      <family val="2"/>
      <scheme val="minor"/>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b/>
      <sz val="11"/>
      <color rgb="FFFF0000"/>
      <name val="Arial"/>
      <family val="2"/>
    </font>
    <font>
      <sz val="12"/>
      <color rgb="FFFF0000"/>
      <name val="Arial"/>
      <family val="2"/>
    </font>
    <font>
      <sz val="16"/>
      <color rgb="FFFF0000"/>
      <name val="Arial"/>
      <family val="2"/>
    </font>
    <font>
      <b/>
      <sz val="10"/>
      <name val="Tahoma"/>
      <family val="2"/>
    </font>
    <font>
      <sz val="11"/>
      <color rgb="FF00B050"/>
      <name val="Calibri"/>
      <family val="2"/>
      <scheme val="minor"/>
    </font>
    <font>
      <b/>
      <sz val="12"/>
      <color theme="0"/>
      <name val="Arial"/>
      <family val="2"/>
    </font>
    <font>
      <sz val="9"/>
      <name val="Arial"/>
      <family val="2"/>
    </font>
    <font>
      <sz val="10"/>
      <name val="Arial"/>
      <family val="2"/>
    </font>
    <font>
      <b/>
      <sz val="9"/>
      <name val="Arial"/>
      <family val="2"/>
    </font>
    <font>
      <b/>
      <sz val="10"/>
      <name val="Arial"/>
      <family val="2"/>
    </font>
    <font>
      <u/>
      <sz val="8"/>
      <color theme="10"/>
      <name val="Calibri"/>
      <family val="2"/>
      <scheme val="minor"/>
    </font>
    <font>
      <sz val="18"/>
      <color rgb="FFFF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8"/>
      <color rgb="FF00B050"/>
      <name val="Arial"/>
      <family val="2"/>
    </font>
    <font>
      <sz val="10"/>
      <color rgb="FF00B050"/>
      <name val="Helvetica"/>
    </font>
    <font>
      <sz val="11"/>
      <color rgb="FF00B050"/>
      <name val="Arial"/>
      <family val="2"/>
    </font>
    <font>
      <b/>
      <sz val="10"/>
      <color rgb="FF00B050"/>
      <name val="Arial"/>
      <family val="2"/>
    </font>
    <font>
      <sz val="26"/>
      <color rgb="FF00B050"/>
      <name val="Arial"/>
      <family val="2"/>
    </font>
    <font>
      <sz val="12"/>
      <color rgb="FF00B050"/>
      <name val="Arial"/>
      <family val="2"/>
    </font>
    <font>
      <sz val="22"/>
      <color rgb="FF00B05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sz val="8"/>
      <color rgb="FF000000"/>
      <name val="Arial"/>
      <family val="2"/>
    </font>
    <font>
      <u/>
      <sz val="8"/>
      <color rgb="FF0000FF"/>
      <name val="Arial"/>
      <family val="2"/>
    </font>
    <font>
      <sz val="8"/>
      <color rgb="FF00B0F0"/>
      <name val="Arial"/>
      <family val="2"/>
    </font>
  </fonts>
  <fills count="3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9" fillId="0" borderId="0">
      <alignment vertical="center"/>
    </xf>
    <xf numFmtId="0" fontId="20" fillId="0" borderId="0"/>
    <xf numFmtId="0" fontId="22" fillId="0" borderId="0"/>
    <xf numFmtId="9" fontId="21" fillId="0" borderId="0" applyFont="0" applyFill="0" applyBorder="0" applyAlignment="0" applyProtection="0"/>
    <xf numFmtId="0" fontId="21" fillId="0" borderId="0"/>
    <xf numFmtId="0" fontId="1" fillId="0" borderId="0"/>
    <xf numFmtId="43" fontId="21" fillId="0" borderId="0" applyFont="0" applyFill="0" applyBorder="0" applyAlignment="0" applyProtection="0"/>
    <xf numFmtId="0" fontId="1" fillId="0" borderId="0"/>
    <xf numFmtId="0" fontId="23" fillId="0" borderId="0" applyNumberFormat="0" applyFill="0" applyBorder="0" applyAlignment="0" applyProtection="0"/>
    <xf numFmtId="43" fontId="2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6" borderId="0" applyNumberFormat="0" applyBorder="0" applyAlignment="0" applyProtection="0"/>
    <xf numFmtId="0" fontId="43" fillId="7" borderId="0" applyNumberFormat="0" applyBorder="0" applyAlignment="0" applyProtection="0"/>
    <xf numFmtId="0" fontId="44" fillId="8" borderId="0" applyNumberFormat="0" applyBorder="0" applyAlignment="0" applyProtection="0"/>
    <xf numFmtId="0" fontId="45" fillId="9" borderId="8" applyNumberFormat="0" applyAlignment="0" applyProtection="0"/>
    <xf numFmtId="0" fontId="46" fillId="10" borderId="9" applyNumberFormat="0" applyAlignment="0" applyProtection="0"/>
    <xf numFmtId="0" fontId="47" fillId="10" borderId="8" applyNumberFormat="0" applyAlignment="0" applyProtection="0"/>
    <xf numFmtId="0" fontId="48" fillId="0" borderId="10" applyNumberFormat="0" applyFill="0" applyAlignment="0" applyProtection="0"/>
    <xf numFmtId="0" fontId="49" fillId="11" borderId="11" applyNumberFormat="0" applyAlignment="0" applyProtection="0"/>
    <xf numFmtId="0" fontId="18" fillId="0" borderId="0" applyNumberFormat="0" applyFill="0" applyBorder="0" applyAlignment="0" applyProtection="0"/>
    <xf numFmtId="0" fontId="1" fillId="12" borderId="12" applyNumberFormat="0" applyFont="0" applyAlignment="0" applyProtection="0"/>
    <xf numFmtId="0" fontId="50" fillId="0" borderId="0" applyNumberFormat="0" applyFill="0" applyBorder="0" applyAlignment="0" applyProtection="0"/>
    <xf numFmtId="0" fontId="51" fillId="0" borderId="13" applyNumberFormat="0" applyFill="0" applyAlignment="0" applyProtection="0"/>
    <xf numFmtId="0" fontId="5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9">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167" fontId="12" fillId="5" borderId="0" xfId="1" applyNumberFormat="1" applyFont="1" applyFill="1" applyBorder="1" applyAlignment="1">
      <alignment horizontal="left" vertical="center" readingOrder="1"/>
    </xf>
    <xf numFmtId="167" fontId="12" fillId="5" borderId="0" xfId="1" applyNumberFormat="1" applyFont="1" applyFill="1" applyBorder="1" applyAlignment="1">
      <alignment horizontal="right" vertical="center" readingOrder="1"/>
    </xf>
    <xf numFmtId="0" fontId="5" fillId="5" borderId="0" xfId="0" applyFont="1" applyFill="1"/>
    <xf numFmtId="167" fontId="10" fillId="2" borderId="0" xfId="1" applyNumberFormat="1" applyFont="1" applyFill="1" applyBorder="1" applyAlignment="1">
      <alignment horizontal="left" vertical="center" readingOrder="1"/>
    </xf>
    <xf numFmtId="167" fontId="11" fillId="2" borderId="0" xfId="1" applyNumberFormat="1" applyFont="1" applyFill="1" applyBorder="1" applyAlignment="1">
      <alignment horizontal="left" vertical="center" indent="2" readingOrder="1"/>
    </xf>
    <xf numFmtId="0" fontId="11" fillId="0" borderId="0" xfId="0" applyFont="1" applyAlignment="1">
      <alignment horizontal="right" vertical="center" readingOrder="2"/>
    </xf>
    <xf numFmtId="0" fontId="11" fillId="2" borderId="0" xfId="0" applyFont="1" applyFill="1" applyAlignment="1">
      <alignment vertical="center" readingOrder="2"/>
    </xf>
    <xf numFmtId="0" fontId="13" fillId="2" borderId="0" xfId="0" applyFont="1" applyFill="1" applyAlignment="1">
      <alignment horizontal="left"/>
    </xf>
    <xf numFmtId="169" fontId="7" fillId="2" borderId="0" xfId="1" applyNumberFormat="1" applyFont="1" applyFill="1" applyBorder="1" applyAlignment="1">
      <alignment horizontal="right" vertical="center"/>
    </xf>
    <xf numFmtId="0" fontId="13" fillId="0" borderId="0" xfId="0" applyFont="1" applyAlignment="1">
      <alignment horizontal="left"/>
    </xf>
    <xf numFmtId="0" fontId="10" fillId="5" borderId="0" xfId="0" applyFont="1" applyFill="1" applyAlignment="1">
      <alignment vertical="center"/>
    </xf>
    <xf numFmtId="0" fontId="10"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1" fillId="0" borderId="0" xfId="3" applyFont="1" applyAlignment="1">
      <alignment vertical="center" readingOrder="1"/>
    </xf>
    <xf numFmtId="17" fontId="17" fillId="2" borderId="0" xfId="0" applyNumberFormat="1" applyFont="1" applyFill="1" applyAlignment="1">
      <alignment horizontal="left"/>
    </xf>
    <xf numFmtId="0" fontId="18" fillId="2" borderId="0" xfId="0" applyFont="1" applyFill="1"/>
    <xf numFmtId="39" fontId="11" fillId="4" borderId="0" xfId="1" applyNumberFormat="1" applyFont="1" applyFill="1" applyBorder="1" applyAlignment="1">
      <alignment horizontal="right" vertical="center"/>
    </xf>
    <xf numFmtId="39" fontId="11" fillId="2" borderId="0" xfId="2" applyNumberFormat="1" applyFont="1" applyFill="1" applyAlignment="1">
      <alignment horizontal="right" vertical="center"/>
    </xf>
    <xf numFmtId="0" fontId="28" fillId="0" borderId="0" xfId="0" applyFont="1"/>
    <xf numFmtId="49" fontId="9" fillId="0" borderId="0" xfId="3" applyFont="1" applyAlignment="1">
      <alignment vertical="center" readingOrder="1"/>
    </xf>
    <xf numFmtId="49" fontId="8" fillId="0" borderId="0" xfId="3" applyFont="1" applyAlignment="1">
      <alignment horizontal="right" vertical="center" readingOrder="1"/>
    </xf>
    <xf numFmtId="167" fontId="10" fillId="2" borderId="0" xfId="1" applyNumberFormat="1" applyFont="1" applyFill="1" applyBorder="1" applyAlignment="1">
      <alignment horizontal="right" vertical="center" readingOrder="1"/>
    </xf>
    <xf numFmtId="0" fontId="5" fillId="0" borderId="0" xfId="0" applyFont="1" applyAlignment="1">
      <alignment horizontal="right"/>
    </xf>
    <xf numFmtId="170" fontId="12" fillId="0" borderId="2" xfId="1" applyNumberFormat="1" applyFont="1" applyFill="1" applyBorder="1" applyAlignment="1">
      <alignment horizontal="center" vertical="center"/>
    </xf>
    <xf numFmtId="170" fontId="12" fillId="0" borderId="0" xfId="1" applyNumberFormat="1" applyFont="1" applyFill="1" applyBorder="1" applyAlignment="1">
      <alignment horizontal="center" vertical="center"/>
    </xf>
    <xf numFmtId="0" fontId="12" fillId="0" borderId="0" xfId="0" applyFont="1" applyAlignment="1">
      <alignment horizontal="center"/>
    </xf>
    <xf numFmtId="0" fontId="12" fillId="0" borderId="3" xfId="0" applyFont="1" applyBorder="1" applyAlignment="1">
      <alignment horizontal="center"/>
    </xf>
    <xf numFmtId="0" fontId="30" fillId="0" borderId="0" xfId="0" applyFont="1"/>
    <xf numFmtId="1" fontId="5" fillId="0" borderId="0" xfId="0" applyNumberFormat="1" applyFont="1"/>
    <xf numFmtId="167" fontId="10" fillId="2" borderId="0" xfId="1" applyNumberFormat="1" applyFont="1" applyFill="1" applyBorder="1" applyAlignment="1">
      <alignment vertical="center" readingOrder="1"/>
    </xf>
    <xf numFmtId="166" fontId="11" fillId="4" borderId="0" xfId="1" applyNumberFormat="1" applyFont="1" applyFill="1" applyBorder="1" applyAlignment="1">
      <alignment horizontal="right" vertical="center" indent="1" readingOrder="1"/>
    </xf>
    <xf numFmtId="166" fontId="11" fillId="0" borderId="0" xfId="1" applyNumberFormat="1" applyFont="1" applyFill="1" applyBorder="1" applyAlignment="1">
      <alignment horizontal="right" vertical="center" indent="1" readingOrder="1"/>
    </xf>
    <xf numFmtId="39" fontId="11" fillId="2" borderId="0" xfId="2" applyNumberFormat="1" applyFont="1" applyFill="1" applyAlignment="1">
      <alignment horizontal="left" vertical="center"/>
    </xf>
    <xf numFmtId="166" fontId="11" fillId="2" borderId="0" xfId="1" applyNumberFormat="1" applyFont="1" applyFill="1" applyBorder="1" applyAlignment="1">
      <alignment horizontal="left" vertical="center" indent="2" readingOrder="1"/>
    </xf>
    <xf numFmtId="169" fontId="11" fillId="2" borderId="0" xfId="0" applyNumberFormat="1" applyFont="1" applyFill="1" applyAlignment="1">
      <alignment vertical="center" readingOrder="2"/>
    </xf>
    <xf numFmtId="0" fontId="31" fillId="5" borderId="0" xfId="0" applyFont="1" applyFill="1" applyAlignment="1">
      <alignment horizontal="left" vertical="center" wrapText="1" indent="1"/>
    </xf>
    <xf numFmtId="0" fontId="31" fillId="5" borderId="0" xfId="0" applyFont="1" applyFill="1" applyAlignment="1">
      <alignment horizontal="right" vertical="center" wrapText="1" indent="1"/>
    </xf>
    <xf numFmtId="0" fontId="5" fillId="5" borderId="0" xfId="0" applyFont="1" applyFill="1" applyAlignment="1">
      <alignment horizontal="right"/>
    </xf>
    <xf numFmtId="166" fontId="11" fillId="2" borderId="0" xfId="1" applyNumberFormat="1" applyFont="1" applyFill="1" applyBorder="1" applyAlignment="1">
      <alignment horizontal="right" vertical="center" indent="2" readingOrder="1"/>
    </xf>
    <xf numFmtId="0" fontId="5" fillId="2" borderId="0" xfId="0" applyFont="1" applyFill="1" applyAlignment="1">
      <alignment horizontal="right"/>
    </xf>
    <xf numFmtId="0" fontId="27" fillId="0" borderId="0" xfId="0" applyFont="1" applyAlignment="1">
      <alignment wrapText="1"/>
    </xf>
    <xf numFmtId="3" fontId="10" fillId="4" borderId="0" xfId="1" applyNumberFormat="1" applyFont="1" applyFill="1" applyBorder="1" applyAlignment="1">
      <alignment horizontal="right" vertical="center" readingOrder="1"/>
    </xf>
    <xf numFmtId="3" fontId="11" fillId="2" borderId="0" xfId="1" applyNumberFormat="1" applyFont="1" applyFill="1" applyBorder="1" applyAlignment="1">
      <alignment horizontal="right" vertical="center" indent="2" readingOrder="1"/>
    </xf>
    <xf numFmtId="3" fontId="11" fillId="4" borderId="0" xfId="1" applyNumberFormat="1" applyFont="1" applyFill="1" applyBorder="1" applyAlignment="1">
      <alignment horizontal="right" vertical="center" indent="2" readingOrder="1"/>
    </xf>
    <xf numFmtId="0" fontId="12" fillId="5" borderId="0" xfId="0" applyFont="1" applyFill="1" applyAlignment="1">
      <alignment horizontal="center"/>
    </xf>
    <xf numFmtId="169" fontId="11" fillId="0" borderId="0" xfId="0" applyNumberFormat="1" applyFont="1" applyAlignment="1">
      <alignment vertical="center" readingOrder="2"/>
    </xf>
    <xf numFmtId="39" fontId="11" fillId="0" borderId="0" xfId="0" applyNumberFormat="1" applyFont="1" applyAlignment="1">
      <alignment vertical="center" readingOrder="2"/>
    </xf>
    <xf numFmtId="167" fontId="33" fillId="2" borderId="0" xfId="1" applyNumberFormat="1" applyFont="1" applyFill="1" applyBorder="1" applyAlignment="1">
      <alignment horizontal="left" vertical="center" indent="2" readingOrder="1"/>
    </xf>
    <xf numFmtId="4" fontId="11" fillId="2" borderId="0" xfId="1" applyNumberFormat="1" applyFont="1" applyFill="1" applyBorder="1" applyAlignment="1">
      <alignment horizontal="right" vertical="center" readingOrder="1"/>
    </xf>
    <xf numFmtId="4" fontId="11" fillId="4" borderId="0" xfId="1" applyNumberFormat="1" applyFont="1" applyFill="1" applyBorder="1" applyAlignment="1">
      <alignment horizontal="right" vertical="center" readingOrder="1"/>
    </xf>
    <xf numFmtId="4" fontId="10" fillId="4" borderId="0" xfId="1" applyNumberFormat="1" applyFont="1" applyFill="1" applyBorder="1" applyAlignment="1">
      <alignment horizontal="right" vertical="center" readingOrder="1"/>
    </xf>
    <xf numFmtId="164" fontId="10" fillId="0" borderId="0" xfId="1" applyFont="1" applyAlignment="1">
      <alignment horizontal="center" vertical="center"/>
    </xf>
    <xf numFmtId="164" fontId="5" fillId="4" borderId="0" xfId="1" applyFont="1" applyFill="1" applyAlignment="1">
      <alignment horizontal="center"/>
    </xf>
    <xf numFmtId="164" fontId="5" fillId="2" borderId="0" xfId="1" applyFont="1" applyFill="1" applyAlignment="1">
      <alignment horizontal="center"/>
    </xf>
    <xf numFmtId="164" fontId="11" fillId="4" borderId="0" xfId="1" applyFont="1" applyFill="1" applyBorder="1" applyAlignment="1">
      <alignment horizontal="center" vertical="center" readingOrder="1"/>
    </xf>
    <xf numFmtId="167" fontId="11" fillId="2" borderId="0" xfId="1" applyNumberFormat="1" applyFont="1" applyFill="1" applyBorder="1" applyAlignment="1">
      <alignment horizontal="right" vertical="center" readingOrder="1"/>
    </xf>
    <xf numFmtId="167" fontId="35" fillId="2" borderId="0" xfId="1" applyNumberFormat="1" applyFont="1" applyFill="1" applyBorder="1" applyAlignment="1">
      <alignment horizontal="left" vertical="center" indent="2" readingOrder="1"/>
    </xf>
    <xf numFmtId="49" fontId="35" fillId="0" borderId="0" xfId="3" applyFont="1" applyAlignment="1">
      <alignment horizontal="center" vertical="center" readingOrder="1"/>
    </xf>
    <xf numFmtId="49" fontId="35" fillId="0" borderId="0" xfId="3" applyFont="1">
      <alignment horizontal="right" vertical="center" readingOrder="2"/>
    </xf>
    <xf numFmtId="49" fontId="35" fillId="0" borderId="0" xfId="3" applyFont="1" applyAlignment="1">
      <alignment horizontal="left" vertical="center" readingOrder="1"/>
    </xf>
    <xf numFmtId="49" fontId="35" fillId="0" borderId="0" xfId="3" applyFont="1" applyAlignment="1">
      <alignment vertical="center" readingOrder="1"/>
    </xf>
    <xf numFmtId="0" fontId="36" fillId="0" borderId="0" xfId="4" quotePrefix="1" applyFont="1" applyFill="1"/>
    <xf numFmtId="43" fontId="5" fillId="0" borderId="0" xfId="0" applyNumberFormat="1" applyFont="1"/>
    <xf numFmtId="0" fontId="24" fillId="0" borderId="0" xfId="0" applyFont="1"/>
    <xf numFmtId="167" fontId="12" fillId="5" borderId="0" xfId="1" applyNumberFormat="1" applyFont="1" applyFill="1" applyBorder="1" applyAlignment="1">
      <alignment vertical="center" readingOrder="1"/>
    </xf>
    <xf numFmtId="0" fontId="37" fillId="0" borderId="0" xfId="0" applyFont="1"/>
    <xf numFmtId="166" fontId="11" fillId="4" borderId="0" xfId="1" applyNumberFormat="1" applyFont="1" applyFill="1" applyBorder="1" applyAlignment="1">
      <alignment horizontal="left" vertical="center" indent="1" readingOrder="1"/>
    </xf>
    <xf numFmtId="167" fontId="11" fillId="2" borderId="0" xfId="1" applyNumberFormat="1" applyFont="1" applyFill="1" applyBorder="1" applyAlignment="1">
      <alignment horizontal="left" vertical="center" indent="1" readingOrder="1"/>
    </xf>
    <xf numFmtId="167" fontId="11" fillId="2" borderId="0" xfId="1" applyNumberFormat="1" applyFont="1" applyFill="1" applyBorder="1" applyAlignment="1">
      <alignment horizontal="right" vertical="center" indent="1" readingOrder="1"/>
    </xf>
    <xf numFmtId="166" fontId="11" fillId="4" borderId="0" xfId="1" applyNumberFormat="1" applyFont="1" applyFill="1" applyBorder="1" applyAlignment="1">
      <alignment horizontal="right" vertical="center" readingOrder="1"/>
    </xf>
    <xf numFmtId="167" fontId="10" fillId="4" borderId="0" xfId="1" applyNumberFormat="1" applyFont="1" applyFill="1" applyBorder="1" applyAlignment="1">
      <alignment horizontal="left" vertical="center" readingOrder="1"/>
    </xf>
    <xf numFmtId="167" fontId="10" fillId="4" borderId="0" xfId="1" applyNumberFormat="1" applyFont="1" applyFill="1" applyBorder="1" applyAlignment="1">
      <alignment horizontal="right" vertical="center" readingOrder="1"/>
    </xf>
    <xf numFmtId="166" fontId="11" fillId="0" borderId="0" xfId="1" applyNumberFormat="1" applyFont="1" applyFill="1" applyBorder="1" applyAlignment="1">
      <alignment horizontal="left" vertical="center" indent="1" readingOrder="1"/>
    </xf>
    <xf numFmtId="0" fontId="12" fillId="5" borderId="0" xfId="0" applyFont="1" applyFill="1" applyAlignment="1">
      <alignment horizontal="right"/>
    </xf>
    <xf numFmtId="167" fontId="12" fillId="5" borderId="0" xfId="1" applyNumberFormat="1" applyFont="1" applyFill="1" applyBorder="1" applyAlignment="1">
      <alignment horizontal="right" vertical="center"/>
    </xf>
    <xf numFmtId="39" fontId="11" fillId="0" borderId="0" xfId="1" applyNumberFormat="1" applyFont="1" applyFill="1" applyBorder="1" applyAlignment="1">
      <alignment horizontal="right" vertical="center"/>
    </xf>
    <xf numFmtId="170" fontId="12" fillId="5" borderId="0" xfId="1" applyNumberFormat="1" applyFont="1" applyFill="1" applyBorder="1" applyAlignment="1">
      <alignment horizontal="right" vertical="center"/>
    </xf>
    <xf numFmtId="49" fontId="12" fillId="5" borderId="0" xfId="1" applyNumberFormat="1" applyFont="1" applyFill="1" applyBorder="1" applyAlignment="1">
      <alignment horizontal="right" vertical="center"/>
    </xf>
    <xf numFmtId="167" fontId="34" fillId="4" borderId="0" xfId="1" applyNumberFormat="1" applyFont="1" applyFill="1" applyBorder="1" applyAlignment="1">
      <alignment horizontal="right" vertical="center" readingOrder="1"/>
    </xf>
    <xf numFmtId="167" fontId="10" fillId="4" borderId="0" xfId="1" applyNumberFormat="1" applyFont="1" applyFill="1" applyBorder="1" applyAlignment="1">
      <alignment vertical="center" readingOrder="1"/>
    </xf>
    <xf numFmtId="39" fontId="10" fillId="4" borderId="0" xfId="2" applyNumberFormat="1" applyFont="1" applyFill="1" applyAlignment="1">
      <alignment horizontal="right" vertical="center"/>
    </xf>
    <xf numFmtId="49" fontId="12" fillId="5" borderId="0" xfId="1" applyNumberFormat="1" applyFont="1" applyFill="1" applyBorder="1" applyAlignment="1">
      <alignment horizontal="right" vertical="center" indent="1"/>
    </xf>
    <xf numFmtId="0" fontId="12" fillId="5" borderId="0" xfId="0" applyFont="1" applyFill="1" applyAlignment="1">
      <alignment horizontal="right" indent="1"/>
    </xf>
    <xf numFmtId="0" fontId="0" fillId="0" borderId="0" xfId="0" applyAlignment="1">
      <alignment horizontal="left" indent="1"/>
    </xf>
    <xf numFmtId="167" fontId="32" fillId="0" borderId="0" xfId="1" applyNumberFormat="1" applyFont="1" applyFill="1" applyBorder="1" applyAlignment="1">
      <alignment horizontal="left" vertical="center" indent="2" readingOrder="1"/>
    </xf>
    <xf numFmtId="166" fontId="10" fillId="0" borderId="0" xfId="1" applyNumberFormat="1" applyFont="1" applyFill="1" applyBorder="1" applyAlignment="1">
      <alignment vertical="center" readingOrder="1"/>
    </xf>
    <xf numFmtId="167" fontId="12" fillId="5" borderId="0" xfId="1" applyNumberFormat="1" applyFont="1" applyFill="1" applyBorder="1" applyAlignment="1">
      <alignment horizontal="right" vertical="center" readingOrder="2"/>
    </xf>
    <xf numFmtId="0" fontId="12" fillId="5" borderId="0" xfId="0" applyFont="1" applyFill="1" applyAlignment="1">
      <alignment horizontal="right" readingOrder="2"/>
    </xf>
    <xf numFmtId="167" fontId="10" fillId="0" borderId="0" xfId="1" applyNumberFormat="1" applyFont="1" applyFill="1" applyBorder="1" applyAlignment="1">
      <alignment horizontal="right" vertical="center" readingOrder="1"/>
    </xf>
    <xf numFmtId="166" fontId="11" fillId="0" borderId="0" xfId="1" applyNumberFormat="1" applyFont="1" applyFill="1" applyBorder="1" applyAlignment="1">
      <alignment horizontal="right" vertical="center" readingOrder="1"/>
    </xf>
    <xf numFmtId="3" fontId="5" fillId="5" borderId="0" xfId="0" applyNumberFormat="1" applyFont="1" applyFill="1"/>
    <xf numFmtId="2" fontId="0" fillId="0" borderId="0" xfId="0" applyNumberFormat="1"/>
    <xf numFmtId="0" fontId="5" fillId="0" borderId="0" xfId="0" applyFont="1" applyAlignment="1">
      <alignment readingOrder="1"/>
    </xf>
    <xf numFmtId="0" fontId="5" fillId="0" borderId="0" xfId="0" applyFont="1" applyAlignment="1">
      <alignment vertical="center"/>
    </xf>
    <xf numFmtId="0" fontId="13" fillId="0" borderId="0" xfId="0" applyFont="1" applyAlignment="1">
      <alignment horizontal="left" vertical="center"/>
    </xf>
    <xf numFmtId="167" fontId="5" fillId="0" borderId="0" xfId="0" applyNumberFormat="1" applyFont="1" applyAlignment="1">
      <alignment vertical="center"/>
    </xf>
    <xf numFmtId="167" fontId="5" fillId="0" borderId="0" xfId="0" applyNumberFormat="1" applyFont="1"/>
    <xf numFmtId="0" fontId="53" fillId="37" borderId="0" xfId="0" applyFont="1" applyFill="1" applyAlignment="1">
      <alignment wrapText="1" readingOrder="1"/>
    </xf>
    <xf numFmtId="164" fontId="10" fillId="0" borderId="0" xfId="1" applyFont="1" applyBorder="1" applyAlignment="1">
      <alignment horizontal="right" vertical="center"/>
    </xf>
    <xf numFmtId="165" fontId="10" fillId="4" borderId="0" xfId="1" applyNumberFormat="1" applyFont="1" applyFill="1" applyBorder="1" applyAlignment="1">
      <alignment horizontal="left" vertical="center" readingOrder="1"/>
    </xf>
    <xf numFmtId="3" fontId="11" fillId="2" borderId="0" xfId="1" applyNumberFormat="1" applyFont="1" applyFill="1" applyBorder="1" applyAlignment="1">
      <alignment horizontal="left" vertical="center" indent="2" readingOrder="1"/>
    </xf>
    <xf numFmtId="3" fontId="11" fillId="4" borderId="0" xfId="1" applyNumberFormat="1" applyFont="1" applyFill="1" applyBorder="1" applyAlignment="1">
      <alignment horizontal="left" vertical="center" indent="2" readingOrder="1"/>
    </xf>
    <xf numFmtId="39" fontId="11" fillId="2" borderId="0" xfId="2" applyNumberFormat="1" applyFont="1" applyFill="1" applyAlignment="1">
      <alignment horizontal="left" vertical="center" indent="2"/>
    </xf>
    <xf numFmtId="39" fontId="11" fillId="4" borderId="0" xfId="1" applyNumberFormat="1" applyFont="1" applyFill="1" applyBorder="1" applyAlignment="1">
      <alignment horizontal="left" vertical="center" indent="2"/>
    </xf>
    <xf numFmtId="39" fontId="11" fillId="0" borderId="0" xfId="1" applyNumberFormat="1" applyFont="1" applyFill="1" applyBorder="1" applyAlignment="1">
      <alignment horizontal="left" vertical="center" indent="2"/>
    </xf>
    <xf numFmtId="39" fontId="11" fillId="2" borderId="0" xfId="2" applyNumberFormat="1" applyFont="1" applyFill="1" applyAlignment="1">
      <alignment horizontal="right" vertical="center" indent="2"/>
    </xf>
    <xf numFmtId="39" fontId="11" fillId="4" borderId="0" xfId="1" applyNumberFormat="1" applyFont="1" applyFill="1" applyBorder="1" applyAlignment="1">
      <alignment horizontal="right" vertical="center" indent="2"/>
    </xf>
    <xf numFmtId="39" fontId="11" fillId="0" borderId="0" xfId="1" applyNumberFormat="1" applyFont="1" applyFill="1" applyBorder="1" applyAlignment="1">
      <alignment horizontal="right" vertical="center" indent="2"/>
    </xf>
    <xf numFmtId="167" fontId="11" fillId="0" borderId="0" xfId="1" applyNumberFormat="1" applyFont="1" applyFill="1" applyBorder="1" applyAlignment="1">
      <alignment horizontal="left" vertical="center" indent="1" readingOrder="1"/>
    </xf>
    <xf numFmtId="167" fontId="11" fillId="0" borderId="0" xfId="1" applyNumberFormat="1" applyFont="1" applyFill="1" applyBorder="1" applyAlignment="1">
      <alignment horizontal="right" vertical="center" indent="1" readingOrder="1"/>
    </xf>
    <xf numFmtId="49" fontId="8" fillId="0" borderId="0" xfId="3" applyFont="1" applyAlignment="1">
      <alignment horizontal="left" vertical="center" readingOrder="1"/>
    </xf>
    <xf numFmtId="167" fontId="12" fillId="5" borderId="0" xfId="1" applyNumberFormat="1" applyFont="1" applyFill="1" applyBorder="1" applyAlignment="1">
      <alignment horizontal="left" vertical="center" indent="2"/>
    </xf>
    <xf numFmtId="2" fontId="5" fillId="2" borderId="0" xfId="0" applyNumberFormat="1" applyFont="1" applyFill="1"/>
    <xf numFmtId="0" fontId="7" fillId="0" borderId="0" xfId="0" applyFont="1" applyAlignment="1">
      <alignment horizontal="left" vertical="center" wrapText="1"/>
    </xf>
    <xf numFmtId="167" fontId="34" fillId="0" borderId="0" xfId="1" applyNumberFormat="1" applyFont="1" applyFill="1" applyBorder="1" applyAlignment="1">
      <alignment horizontal="left" vertical="center" indent="2" readingOrder="1"/>
    </xf>
    <xf numFmtId="167" fontId="32" fillId="4" borderId="0" xfId="1" applyNumberFormat="1" applyFont="1" applyFill="1" applyBorder="1" applyAlignment="1">
      <alignment horizontal="left" vertical="center" indent="2" readingOrder="1"/>
    </xf>
    <xf numFmtId="167" fontId="33" fillId="4" borderId="0" xfId="1" applyNumberFormat="1" applyFont="1" applyFill="1" applyBorder="1" applyAlignment="1">
      <alignment horizontal="left" vertical="center" indent="2" readingOrder="1"/>
    </xf>
    <xf numFmtId="49" fontId="57" fillId="0" borderId="0" xfId="3" applyFont="1" applyAlignment="1">
      <alignment vertical="center" readingOrder="1"/>
    </xf>
    <xf numFmtId="0" fontId="54" fillId="0" borderId="0" xfId="0" applyFont="1"/>
    <xf numFmtId="166" fontId="54" fillId="0" borderId="0" xfId="1" applyNumberFormat="1" applyFont="1" applyFill="1" applyBorder="1" applyAlignment="1">
      <alignment horizontal="right" vertical="center" indent="1" readingOrder="1"/>
    </xf>
    <xf numFmtId="0" fontId="60" fillId="0" borderId="0" xfId="0" applyFont="1" applyAlignment="1">
      <alignment horizontal="center" vertical="center" readingOrder="2"/>
    </xf>
    <xf numFmtId="168" fontId="56" fillId="0" borderId="0" xfId="0" applyNumberFormat="1" applyFont="1" applyAlignment="1">
      <alignment horizontal="center"/>
    </xf>
    <xf numFmtId="168" fontId="54" fillId="0" borderId="0" xfId="0" applyNumberFormat="1" applyFont="1" applyAlignment="1">
      <alignment horizontal="left"/>
    </xf>
    <xf numFmtId="0" fontId="55" fillId="0" borderId="0" xfId="0" applyFont="1" applyAlignment="1">
      <alignment horizontal="left" wrapText="1"/>
    </xf>
    <xf numFmtId="0" fontId="54" fillId="0" borderId="0" xfId="0" applyFont="1" applyAlignment="1">
      <alignment horizontal="right" wrapText="1"/>
    </xf>
    <xf numFmtId="0" fontId="55" fillId="0" borderId="0" xfId="0" applyFont="1" applyAlignment="1">
      <alignment horizontal="right" wrapText="1"/>
    </xf>
    <xf numFmtId="166" fontId="5" fillId="0" borderId="0" xfId="1" applyNumberFormat="1" applyFont="1" applyFill="1" applyBorder="1" applyAlignment="1">
      <alignment horizontal="left" vertical="center" indent="1" readingOrder="1"/>
    </xf>
    <xf numFmtId="166" fontId="5" fillId="4" borderId="0" xfId="1" applyNumberFormat="1" applyFont="1" applyFill="1" applyBorder="1" applyAlignment="1">
      <alignment horizontal="left" vertical="center" indent="1" readingOrder="1"/>
    </xf>
    <xf numFmtId="166" fontId="7" fillId="0" borderId="0" xfId="1" applyNumberFormat="1" applyFont="1" applyFill="1" applyBorder="1" applyAlignment="1">
      <alignment horizontal="left" vertical="center" indent="1" readingOrder="1"/>
    </xf>
    <xf numFmtId="166" fontId="10" fillId="0" borderId="0" xfId="1" applyNumberFormat="1" applyFont="1" applyFill="1" applyBorder="1" applyAlignment="1">
      <alignment horizontal="right" vertical="center" indent="1" readingOrder="1"/>
    </xf>
    <xf numFmtId="1" fontId="5" fillId="4" borderId="0" xfId="18" applyNumberFormat="1" applyFont="1" applyFill="1" applyAlignment="1">
      <alignment horizontal="right"/>
    </xf>
    <xf numFmtId="1" fontId="5" fillId="0" borderId="0" xfId="18" applyNumberFormat="1" applyFont="1" applyFill="1" applyAlignment="1">
      <alignment horizontal="right"/>
    </xf>
    <xf numFmtId="1" fontId="5" fillId="2" borderId="0" xfId="18" applyNumberFormat="1" applyFont="1" applyFill="1" applyAlignment="1">
      <alignment horizontal="right"/>
    </xf>
    <xf numFmtId="0" fontId="0" fillId="2" borderId="0" xfId="0" applyFill="1"/>
    <xf numFmtId="166" fontId="11" fillId="2" borderId="0" xfId="1" applyNumberFormat="1" applyFont="1" applyFill="1" applyBorder="1" applyAlignment="1">
      <alignment horizontal="left" vertical="center" indent="1" readingOrder="1"/>
    </xf>
    <xf numFmtId="166" fontId="11" fillId="2" borderId="0" xfId="1" applyNumberFormat="1" applyFont="1" applyFill="1" applyBorder="1" applyAlignment="1">
      <alignment horizontal="right" vertical="center" indent="1" readingOrder="1"/>
    </xf>
    <xf numFmtId="0" fontId="59" fillId="2" borderId="0" xfId="0" applyFont="1" applyFill="1" applyAlignment="1">
      <alignment wrapText="1"/>
    </xf>
    <xf numFmtId="167" fontId="7" fillId="4" borderId="0" xfId="1" applyNumberFormat="1" applyFont="1" applyFill="1" applyBorder="1" applyAlignment="1">
      <alignment horizontal="left" vertical="center" readingOrder="1"/>
    </xf>
    <xf numFmtId="167" fontId="7" fillId="4" borderId="0" xfId="1" applyNumberFormat="1" applyFont="1" applyFill="1" applyBorder="1" applyAlignment="1">
      <alignment horizontal="right" vertical="center" readingOrder="1"/>
    </xf>
    <xf numFmtId="3" fontId="10" fillId="4" borderId="0" xfId="1" applyNumberFormat="1" applyFont="1" applyFill="1" applyBorder="1" applyAlignment="1">
      <alignment horizontal="left" vertical="center" indent="2" readingOrder="1"/>
    </xf>
    <xf numFmtId="3" fontId="10" fillId="4" borderId="0" xfId="1" applyNumberFormat="1" applyFont="1" applyFill="1" applyBorder="1" applyAlignment="1">
      <alignment horizontal="right" vertical="center" indent="2" readingOrder="1"/>
    </xf>
    <xf numFmtId="0" fontId="5" fillId="0" borderId="0" xfId="0" applyFont="1" applyAlignment="1">
      <alignment horizontal="right" wrapText="1"/>
    </xf>
    <xf numFmtId="14" fontId="5" fillId="0" borderId="0" xfId="0" applyNumberFormat="1" applyFont="1" applyAlignment="1">
      <alignment horizontal="left"/>
    </xf>
    <xf numFmtId="0" fontId="7" fillId="0" borderId="0" xfId="0" applyFont="1" applyAlignment="1">
      <alignment wrapText="1"/>
    </xf>
    <xf numFmtId="0" fontId="7" fillId="0" borderId="0" xfId="0" applyFont="1" applyAlignment="1">
      <alignment horizontal="right"/>
    </xf>
    <xf numFmtId="0" fontId="10" fillId="0" borderId="0" xfId="0" applyFont="1" applyAlignment="1">
      <alignment horizontal="left" vertical="center" wrapText="1" readingOrder="1"/>
    </xf>
    <xf numFmtId="0" fontId="61" fillId="0" borderId="0" xfId="0" applyFont="1" applyAlignment="1">
      <alignment horizontal="right" vertical="center" readingOrder="2"/>
    </xf>
    <xf numFmtId="0" fontId="61" fillId="0" borderId="0" xfId="0" applyFont="1" applyAlignment="1">
      <alignment horizontal="right" vertical="center" wrapText="1" readingOrder="2"/>
    </xf>
    <xf numFmtId="0" fontId="11" fillId="0" borderId="0" xfId="0" applyFont="1" applyAlignment="1">
      <alignment horizontal="left" vertical="center" wrapText="1" readingOrder="1"/>
    </xf>
    <xf numFmtId="0" fontId="5" fillId="0" borderId="0" xfId="0" applyFont="1" applyAlignment="1">
      <alignment horizontal="right" vertical="center" readingOrder="2"/>
    </xf>
    <xf numFmtId="0" fontId="63" fillId="0" borderId="0" xfId="0" applyFont="1" applyAlignment="1">
      <alignment horizontal="right" vertical="center" wrapText="1" readingOrder="2"/>
    </xf>
    <xf numFmtId="0" fontId="14" fillId="0" borderId="0" xfId="4" applyFont="1" applyFill="1" applyBorder="1" applyAlignment="1">
      <alignment horizontal="right"/>
    </xf>
    <xf numFmtId="0" fontId="5" fillId="0" borderId="0" xfId="0" applyFont="1" applyAlignment="1">
      <alignment horizontal="right" vertical="top" wrapText="1"/>
    </xf>
    <xf numFmtId="0" fontId="65" fillId="0" borderId="0" xfId="0" applyFont="1" applyAlignment="1">
      <alignment wrapText="1"/>
    </xf>
    <xf numFmtId="0" fontId="5" fillId="0" borderId="0" xfId="0" applyFont="1" applyAlignment="1">
      <alignment horizontal="right" readingOrder="2"/>
    </xf>
    <xf numFmtId="0" fontId="67" fillId="0" borderId="0" xfId="0" applyFont="1" applyAlignment="1">
      <alignment horizontal="left"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58"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horizontal="center" wrapText="1"/>
    </xf>
    <xf numFmtId="0" fontId="29" fillId="0" borderId="4" xfId="0" applyFont="1" applyBorder="1" applyAlignment="1">
      <alignment horizontal="center" vertical="center" wrapText="1"/>
    </xf>
    <xf numFmtId="49" fontId="8" fillId="0" borderId="0" xfId="3" applyFont="1" applyAlignment="1">
      <alignment horizontal="right" vertical="center" readingOrder="1"/>
    </xf>
    <xf numFmtId="167" fontId="12" fillId="5" borderId="0" xfId="1" applyNumberFormat="1" applyFont="1" applyFill="1" applyBorder="1" applyAlignment="1">
      <alignment horizontal="right" vertical="center" readingOrder="1"/>
    </xf>
    <xf numFmtId="167" fontId="12" fillId="5" borderId="0" xfId="1" applyNumberFormat="1" applyFont="1" applyFill="1" applyBorder="1" applyAlignment="1">
      <alignment horizontal="left" vertical="center" readingOrder="1"/>
    </xf>
  </cellXfs>
  <cellStyles count="60">
    <cellStyle name="20% - Accent1" xfId="37" builtinId="30" customBuiltin="1"/>
    <cellStyle name="20% - Accent2" xfId="41" builtinId="34" customBuiltin="1"/>
    <cellStyle name="20% - Accent3" xfId="45" builtinId="38" customBuiltin="1"/>
    <cellStyle name="20% - Accent4" xfId="49" builtinId="42" customBuiltin="1"/>
    <cellStyle name="20% - Accent5" xfId="53" builtinId="46" customBuiltin="1"/>
    <cellStyle name="20% - Accent6" xfId="57" builtinId="50" customBuiltin="1"/>
    <cellStyle name="40% - Accent1" xfId="38" builtinId="31" customBuiltin="1"/>
    <cellStyle name="40% - Accent2" xfId="42" builtinId="35" customBuiltin="1"/>
    <cellStyle name="40% - Accent3" xfId="46" builtinId="39" customBuiltin="1"/>
    <cellStyle name="40% - Accent4" xfId="50" builtinId="43" customBuiltin="1"/>
    <cellStyle name="40% - Accent5" xfId="54" builtinId="47" customBuiltin="1"/>
    <cellStyle name="40% - Accent6" xfId="58" builtinId="51" customBuiltin="1"/>
    <cellStyle name="60% - Accent1" xfId="39" builtinId="32" customBuiltin="1"/>
    <cellStyle name="60% - Accent2" xfId="43" builtinId="36" customBuiltin="1"/>
    <cellStyle name="60% - Accent3" xfId="47" builtinId="40" customBuiltin="1"/>
    <cellStyle name="60% - Accent4" xfId="51" builtinId="44" customBuiltin="1"/>
    <cellStyle name="60% - Accent5" xfId="55" builtinId="48" customBuiltin="1"/>
    <cellStyle name="60% - Accent6" xfId="59" builtinId="52" customBuiltin="1"/>
    <cellStyle name="Accent1" xfId="36" builtinId="29" customBuiltin="1"/>
    <cellStyle name="Accent2" xfId="40" builtinId="33" customBuiltin="1"/>
    <cellStyle name="Accent3" xfId="44" builtinId="37" customBuiltin="1"/>
    <cellStyle name="Accent4" xfId="48" builtinId="41" customBuiltin="1"/>
    <cellStyle name="Accent5" xfId="52" builtinId="45" customBuiltin="1"/>
    <cellStyle name="Accent6" xfId="56" builtinId="49" customBuiltin="1"/>
    <cellStyle name="Bad" xfId="25" builtinId="27" customBuiltin="1"/>
    <cellStyle name="Calculation" xfId="29" builtinId="22" customBuiltin="1"/>
    <cellStyle name="Check Cell" xfId="31" builtinId="23" customBuiltin="1"/>
    <cellStyle name="Comma" xfId="1" builtinId="3"/>
    <cellStyle name="Comma 2" xfId="15" xr:uid="{41943DD3-EA7B-4A00-9051-48930BB4C59B}"/>
    <cellStyle name="Comma 3" xfId="12" xr:uid="{00000000-0005-0000-0000-000036000000}"/>
    <cellStyle name="Explanatory Text" xfId="34" builtinId="53" customBuiltin="1"/>
    <cellStyle name="Good" xfId="24" builtinId="26" customBuiltin="1"/>
    <cellStyle name="Heading 1" xfId="20" builtinId="16" customBuiltin="1"/>
    <cellStyle name="Heading 2" xfId="21" builtinId="17" customBuiltin="1"/>
    <cellStyle name="Heading 3" xfId="22" builtinId="18" customBuiltin="1"/>
    <cellStyle name="Heading 4" xfId="23" builtinId="19" customBuiltin="1"/>
    <cellStyle name="Hyperlink" xfId="4" builtinId="8"/>
    <cellStyle name="Hyperlink 2" xfId="14" xr:uid="{00000000-0005-0000-0000-000038000000}"/>
    <cellStyle name="Input" xfId="27" builtinId="20" customBuiltin="1"/>
    <cellStyle name="Linked Cell" xfId="30" builtinId="24" customBuiltin="1"/>
    <cellStyle name="Neutral" xfId="26" builtinId="28" customBuiltin="1"/>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te" xfId="33" builtinId="10" customBuiltin="1"/>
    <cellStyle name="Output" xfId="28" builtinId="21" customBuiltin="1"/>
    <cellStyle name="Percent" xfId="18" builtinId="5"/>
    <cellStyle name="Percent 2" xfId="9" xr:uid="{00000000-0005-0000-0000-00003F000000}"/>
    <cellStyle name="Table_Title" xfId="3" xr:uid="{CE1729EA-D5A5-4E65-9E8F-ACB554163265}"/>
    <cellStyle name="Title" xfId="19" builtinId="15" customBuiltin="1"/>
    <cellStyle name="title 2" xfId="6" xr:uid="{DB5B1731-A090-4CD1-B9A2-BAB14B86DE76}"/>
    <cellStyle name="Total" xfId="35" builtinId="25" customBuiltin="1"/>
    <cellStyle name="Total_Decimal" xfId="2" xr:uid="{E05DF3C4-B252-4FC4-9EA5-90FAC38ECF7B}"/>
    <cellStyle name="Warning Text" xfId="32" builtinId="11" customBuiltin="1"/>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3644348</xdr:colOff>
      <xdr:row>0</xdr:row>
      <xdr:rowOff>82828</xdr:rowOff>
    </xdr:from>
    <xdr:to>
      <xdr:col>6</xdr:col>
      <xdr:colOff>2151597</xdr:colOff>
      <xdr:row>5</xdr:row>
      <xdr:rowOff>71134</xdr:rowOff>
    </xdr:to>
    <xdr:pic>
      <xdr:nvPicPr>
        <xdr:cNvPr id="4" name="Picture 3" descr="مركز الإحصاء – أبوظبي مجموعة الأدوات الإعلامية">
          <a:extLst>
            <a:ext uri="{FF2B5EF4-FFF2-40B4-BE49-F238E27FC236}">
              <a16:creationId xmlns:a16="http://schemas.microsoft.com/office/drawing/2014/main" id="{414B0F06-22CB-44D8-8BD3-5FA8FBB08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8370" y="82828"/>
          <a:ext cx="2153478" cy="105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314739</xdr:colOff>
      <xdr:row>1</xdr:row>
      <xdr:rowOff>91108</xdr:rowOff>
    </xdr:from>
    <xdr:to>
      <xdr:col>0</xdr:col>
      <xdr:colOff>2222913</xdr:colOff>
      <xdr:row>2</xdr:row>
      <xdr:rowOff>455705</xdr:rowOff>
    </xdr:to>
    <xdr:pic>
      <xdr:nvPicPr>
        <xdr:cNvPr id="3" name="Picture 2" descr="A black background with white text&#10;&#10;Description automatically generated">
          <a:extLst>
            <a:ext uri="{FF2B5EF4-FFF2-40B4-BE49-F238E27FC236}">
              <a16:creationId xmlns:a16="http://schemas.microsoft.com/office/drawing/2014/main" id="{9EACD4FD-B94C-4EC4-949A-8A647949FE6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739" y="231912"/>
          <a:ext cx="1904999" cy="505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506658</xdr:colOff>
      <xdr:row>1</xdr:row>
      <xdr:rowOff>63769</xdr:rowOff>
    </xdr:from>
    <xdr:to>
      <xdr:col>0</xdr:col>
      <xdr:colOff>2268375</xdr:colOff>
      <xdr:row>3</xdr:row>
      <xdr:rowOff>111394</xdr:rowOff>
    </xdr:to>
    <xdr:pic>
      <xdr:nvPicPr>
        <xdr:cNvPr id="3" name="Picture 2">
          <a:extLst>
            <a:ext uri="{FF2B5EF4-FFF2-40B4-BE49-F238E27FC236}">
              <a16:creationId xmlns:a16="http://schemas.microsoft.com/office/drawing/2014/main" id="{C13981FD-9C2B-4B6B-AE2A-EA87E42F430D}"/>
            </a:ext>
          </a:extLst>
        </xdr:cNvPr>
        <xdr:cNvPicPr>
          <a:picLocks noChangeAspect="1"/>
        </xdr:cNvPicPr>
      </xdr:nvPicPr>
      <xdr:blipFill rotWithShape="1">
        <a:blip xmlns:r="http://schemas.openxmlformats.org/officeDocument/2006/relationships" r:embed="rId1"/>
        <a:srcRect t="20352" b="20343"/>
        <a:stretch/>
      </xdr:blipFill>
      <xdr:spPr>
        <a:xfrm>
          <a:off x="506658" y="188980"/>
          <a:ext cx="1761717" cy="637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10425</xdr:colOff>
      <xdr:row>4</xdr:row>
      <xdr:rowOff>187</xdr:rowOff>
    </xdr:to>
    <xdr:pic>
      <xdr:nvPicPr>
        <xdr:cNvPr id="3" name="Picture 2">
          <a:extLst>
            <a:ext uri="{FF2B5EF4-FFF2-40B4-BE49-F238E27FC236}">
              <a16:creationId xmlns:a16="http://schemas.microsoft.com/office/drawing/2014/main" id="{31B90D42-D4E9-4DDD-9A28-D4A4B1A167AD}"/>
            </a:ext>
          </a:extLst>
        </xdr:cNvPr>
        <xdr:cNvPicPr>
          <a:picLocks noChangeAspect="1"/>
        </xdr:cNvPicPr>
      </xdr:nvPicPr>
      <xdr:blipFill rotWithShape="1">
        <a:blip xmlns:r="http://schemas.openxmlformats.org/officeDocument/2006/relationships" r:embed="rId1"/>
        <a:srcRect t="20352" b="20343"/>
        <a:stretch/>
      </xdr:blipFill>
      <xdr:spPr>
        <a:xfrm>
          <a:off x="237873" y="176493"/>
          <a:ext cx="2047007" cy="6745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tabColor rgb="FF92D050"/>
  </sheetPr>
  <dimension ref="A1:YZ198"/>
  <sheetViews>
    <sheetView showGridLines="0" zoomScale="85" zoomScaleNormal="85" workbookViewId="0">
      <selection activeCell="A17" sqref="A17"/>
    </sheetView>
  </sheetViews>
  <sheetFormatPr defaultColWidth="7.54296875" defaultRowHeight="10"/>
  <cols>
    <col min="1" max="1" width="51.453125" style="3" customWidth="1"/>
    <col min="2" max="2" width="46.54296875" style="3" customWidth="1"/>
    <col min="3" max="3" width="9.81640625" style="3" customWidth="1"/>
    <col min="4" max="5" width="10.453125" style="3" customWidth="1"/>
    <col min="6" max="6" width="39" style="3" customWidth="1"/>
    <col min="7" max="7" width="40" style="3" customWidth="1"/>
    <col min="8" max="8" width="9.81640625" style="3" bestFit="1" customWidth="1"/>
    <col min="9" max="9" width="8.453125" style="3" customWidth="1"/>
    <col min="10" max="10" width="7.54296875" style="3"/>
    <col min="11" max="11" width="8.453125" style="3" customWidth="1"/>
    <col min="12" max="12" width="9.54296875" style="3" customWidth="1"/>
    <col min="13" max="16384" width="7.54296875" style="3"/>
  </cols>
  <sheetData>
    <row r="1" spans="1:676">
      <c r="A1" s="6"/>
    </row>
    <row r="2" spans="1:676" ht="10.5">
      <c r="A2" s="6"/>
      <c r="B2" s="20"/>
      <c r="C2" s="20"/>
      <c r="D2" s="20"/>
      <c r="E2" s="20"/>
      <c r="F2" s="20"/>
    </row>
    <row r="3" spans="1:676" ht="39.65" customHeight="1">
      <c r="A3" s="6"/>
      <c r="B3" s="56" t="s">
        <v>184</v>
      </c>
      <c r="C3" s="20"/>
      <c r="D3" s="20"/>
      <c r="E3" s="20"/>
      <c r="F3" s="57" t="s">
        <v>185</v>
      </c>
    </row>
    <row r="4" spans="1:676" ht="10.5">
      <c r="A4" s="6"/>
      <c r="B4" s="20"/>
      <c r="C4" s="20"/>
      <c r="D4" s="20"/>
      <c r="E4" s="20"/>
      <c r="F4" s="20"/>
    </row>
    <row r="5" spans="1:676" ht="10.5">
      <c r="A5" s="6"/>
      <c r="B5" s="21"/>
      <c r="C5" s="21"/>
      <c r="D5" s="21"/>
      <c r="E5" s="21"/>
      <c r="F5" s="21"/>
    </row>
    <row r="6" spans="1:676">
      <c r="A6" s="6"/>
      <c r="C6" s="22" t="s">
        <v>0</v>
      </c>
    </row>
    <row r="7" spans="1:676">
      <c r="A7" s="6"/>
      <c r="C7" s="22" t="s">
        <v>1</v>
      </c>
    </row>
    <row r="8" spans="1:676" s="23"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ht="22.5" customHeight="1">
      <c r="B9" s="24" t="s">
        <v>2</v>
      </c>
      <c r="C9" s="134" t="s">
        <v>3</v>
      </c>
      <c r="D9" s="134" t="s">
        <v>4</v>
      </c>
      <c r="E9" s="134" t="s">
        <v>5</v>
      </c>
      <c r="F9" s="33" t="s">
        <v>6</v>
      </c>
      <c r="G9" s="24"/>
      <c r="H9" s="24"/>
    </row>
    <row r="10" spans="1:676" ht="14.5" customHeight="1">
      <c r="A10" s="25"/>
      <c r="C10" s="24"/>
      <c r="D10" s="24"/>
      <c r="E10" s="24"/>
      <c r="G10" s="24"/>
      <c r="H10" s="24"/>
    </row>
    <row r="11" spans="1:676" ht="28.5" customHeight="1">
      <c r="A11" s="143"/>
      <c r="B11" s="3" t="s">
        <v>241</v>
      </c>
      <c r="C11" s="82" t="s">
        <v>7</v>
      </c>
      <c r="D11" s="35">
        <v>45658</v>
      </c>
      <c r="E11" s="35">
        <v>45992</v>
      </c>
      <c r="F11" s="43" t="s">
        <v>186</v>
      </c>
      <c r="G11" s="145"/>
    </row>
    <row r="12" spans="1:676" ht="20.5">
      <c r="A12" s="144"/>
      <c r="B12" s="5" t="s">
        <v>240</v>
      </c>
      <c r="C12" s="82" t="s">
        <v>8</v>
      </c>
      <c r="D12" s="35">
        <v>45658</v>
      </c>
      <c r="E12" s="35">
        <v>45992</v>
      </c>
      <c r="F12" s="162" t="s">
        <v>239</v>
      </c>
      <c r="G12" s="146"/>
    </row>
    <row r="13" spans="1:676" ht="15" customHeight="1">
      <c r="A13" s="25"/>
      <c r="B13" s="3" t="s">
        <v>187</v>
      </c>
      <c r="C13" s="82" t="s">
        <v>9</v>
      </c>
      <c r="D13" s="35">
        <v>45658</v>
      </c>
      <c r="E13" s="35">
        <v>45992</v>
      </c>
      <c r="F13" s="43" t="s">
        <v>188</v>
      </c>
      <c r="H13" s="6"/>
      <c r="I13" s="6"/>
      <c r="J13" s="6"/>
      <c r="K13" s="6"/>
      <c r="L13" s="6"/>
    </row>
    <row r="14" spans="1:676" ht="15" customHeight="1">
      <c r="A14" s="25"/>
      <c r="B14" s="3" t="s">
        <v>189</v>
      </c>
      <c r="C14" s="82" t="s">
        <v>10</v>
      </c>
      <c r="D14" s="35">
        <v>45658</v>
      </c>
      <c r="E14" s="35">
        <v>45992</v>
      </c>
      <c r="F14" s="43" t="s">
        <v>190</v>
      </c>
    </row>
    <row r="15" spans="1:676" ht="15" customHeight="1">
      <c r="A15" s="25"/>
      <c r="B15" s="3" t="s">
        <v>191</v>
      </c>
      <c r="C15" s="82" t="s">
        <v>11</v>
      </c>
      <c r="D15" s="35">
        <v>45658</v>
      </c>
      <c r="E15" s="35">
        <v>45992</v>
      </c>
      <c r="F15" s="43" t="s">
        <v>192</v>
      </c>
    </row>
    <row r="16" spans="1:676" ht="15" customHeight="1">
      <c r="A16" s="25"/>
      <c r="B16" s="3" t="s">
        <v>193</v>
      </c>
      <c r="C16" s="82" t="s">
        <v>12</v>
      </c>
      <c r="D16" s="35">
        <v>45658</v>
      </c>
      <c r="E16" s="35">
        <v>45992</v>
      </c>
      <c r="F16" s="43" t="s">
        <v>194</v>
      </c>
    </row>
    <row r="17" spans="1:6" ht="15" customHeight="1">
      <c r="A17" s="25"/>
      <c r="B17" s="3" t="s">
        <v>195</v>
      </c>
      <c r="C17" s="82" t="s">
        <v>13</v>
      </c>
      <c r="D17" s="35">
        <v>45658</v>
      </c>
      <c r="E17" s="35">
        <v>45992</v>
      </c>
      <c r="F17" s="43" t="s">
        <v>196</v>
      </c>
    </row>
    <row r="18" spans="1:6" ht="15" customHeight="1">
      <c r="A18" s="25"/>
      <c r="B18" s="3" t="s">
        <v>197</v>
      </c>
      <c r="C18" s="82" t="s">
        <v>14</v>
      </c>
      <c r="D18" s="35">
        <v>45658</v>
      </c>
      <c r="E18" s="35">
        <v>45992</v>
      </c>
      <c r="F18" s="43" t="s">
        <v>198</v>
      </c>
    </row>
    <row r="19" spans="1:6" ht="15" customHeight="1">
      <c r="A19" s="25"/>
      <c r="B19" s="3" t="s">
        <v>199</v>
      </c>
      <c r="C19" s="82" t="s">
        <v>43</v>
      </c>
      <c r="D19" s="35">
        <v>45658</v>
      </c>
      <c r="E19" s="35">
        <v>45992</v>
      </c>
      <c r="F19" s="43" t="s">
        <v>200</v>
      </c>
    </row>
    <row r="20" spans="1:6" ht="15" customHeight="1">
      <c r="A20" s="25"/>
      <c r="B20" s="3" t="s">
        <v>201</v>
      </c>
      <c r="C20" s="82" t="s">
        <v>44</v>
      </c>
      <c r="D20" s="35">
        <v>45658</v>
      </c>
      <c r="E20" s="35">
        <v>45992</v>
      </c>
      <c r="F20" s="43" t="s">
        <v>202</v>
      </c>
    </row>
    <row r="21" spans="1:6" ht="15" customHeight="1">
      <c r="A21" s="25"/>
      <c r="D21" s="22"/>
    </row>
    <row r="22" spans="1:6">
      <c r="A22" s="25"/>
      <c r="D22" s="22"/>
    </row>
    <row r="23" spans="1:6">
      <c r="A23" s="25"/>
      <c r="D23" s="22"/>
    </row>
    <row r="24" spans="1:6" ht="14">
      <c r="A24" s="142"/>
      <c r="D24" s="22"/>
    </row>
    <row r="25" spans="1:6">
      <c r="A25" s="25"/>
      <c r="D25" s="22"/>
    </row>
    <row r="26" spans="1:6">
      <c r="A26" s="25"/>
      <c r="D26" s="22"/>
    </row>
    <row r="27" spans="1:6">
      <c r="A27" s="25"/>
      <c r="D27" s="22"/>
    </row>
    <row r="28" spans="1:6">
      <c r="A28" s="25"/>
      <c r="D28" s="22"/>
    </row>
    <row r="29" spans="1:6">
      <c r="A29" s="25"/>
      <c r="D29" s="22"/>
    </row>
    <row r="30" spans="1:6">
      <c r="A30" s="25"/>
      <c r="D30" s="22"/>
    </row>
    <row r="31" spans="1:6">
      <c r="A31" s="25"/>
      <c r="D31" s="22"/>
    </row>
    <row r="32" spans="1:6">
      <c r="A32" s="25"/>
      <c r="D32" s="22"/>
    </row>
    <row r="33" spans="1:4">
      <c r="A33" s="25"/>
      <c r="D33" s="22"/>
    </row>
    <row r="34" spans="1:4">
      <c r="A34" s="25"/>
      <c r="D34" s="22"/>
    </row>
    <row r="35" spans="1:4">
      <c r="A35" s="25"/>
      <c r="D35" s="26"/>
    </row>
    <row r="36" spans="1:4">
      <c r="A36" s="25"/>
      <c r="D36" s="26"/>
    </row>
    <row r="37" spans="1:4">
      <c r="A37" s="25"/>
      <c r="D37" s="26"/>
    </row>
    <row r="38" spans="1:4">
      <c r="A38" s="25"/>
      <c r="D38" s="26"/>
    </row>
    <row r="39" spans="1:4">
      <c r="A39" s="25"/>
      <c r="D39" s="22"/>
    </row>
    <row r="40" spans="1:4">
      <c r="A40" s="25"/>
      <c r="D40" s="22"/>
    </row>
    <row r="41" spans="1:4">
      <c r="A41" s="25"/>
      <c r="D41" s="22"/>
    </row>
    <row r="42" spans="1:4">
      <c r="A42" s="25"/>
      <c r="D42" s="22"/>
    </row>
    <row r="43" spans="1:4">
      <c r="A43" s="25"/>
      <c r="D43" s="22"/>
    </row>
    <row r="44" spans="1:4">
      <c r="A44" s="25"/>
      <c r="D44" s="22"/>
    </row>
    <row r="45" spans="1:4">
      <c r="A45" s="25"/>
      <c r="D45" s="22"/>
    </row>
    <row r="46" spans="1:4">
      <c r="A46" s="25"/>
      <c r="D46" s="22"/>
    </row>
    <row r="47" spans="1:4">
      <c r="A47" s="25"/>
      <c r="D47" s="22"/>
    </row>
    <row r="48" spans="1:4">
      <c r="A48" s="25"/>
      <c r="D48" s="22"/>
    </row>
    <row r="49" spans="1:4">
      <c r="A49" s="25"/>
      <c r="D49" s="22"/>
    </row>
    <row r="50" spans="1:4">
      <c r="A50" s="25"/>
      <c r="D50" s="22"/>
    </row>
    <row r="51" spans="1:4">
      <c r="A51" s="25"/>
      <c r="D51" s="22"/>
    </row>
    <row r="52" spans="1:4">
      <c r="A52" s="25"/>
      <c r="D52" s="22"/>
    </row>
    <row r="53" spans="1:4">
      <c r="A53" s="25"/>
      <c r="D53" s="22"/>
    </row>
    <row r="54" spans="1:4">
      <c r="A54" s="25"/>
      <c r="D54" s="22"/>
    </row>
    <row r="55" spans="1:4">
      <c r="A55" s="25"/>
      <c r="D55" s="22"/>
    </row>
    <row r="56" spans="1:4">
      <c r="A56" s="25"/>
      <c r="D56" s="22"/>
    </row>
    <row r="57" spans="1:4">
      <c r="A57" s="25"/>
      <c r="D57" s="22"/>
    </row>
    <row r="58" spans="1:4">
      <c r="A58" s="25"/>
      <c r="D58" s="22"/>
    </row>
    <row r="59" spans="1:4">
      <c r="A59" s="25"/>
      <c r="D59" s="22"/>
    </row>
    <row r="60" spans="1:4">
      <c r="A60" s="25"/>
      <c r="D60" s="22"/>
    </row>
    <row r="61" spans="1:4">
      <c r="A61" s="25"/>
      <c r="D61" s="22"/>
    </row>
    <row r="62" spans="1:4">
      <c r="A62" s="25"/>
      <c r="D62" s="22"/>
    </row>
    <row r="63" spans="1:4">
      <c r="A63" s="25"/>
      <c r="D63" s="22"/>
    </row>
    <row r="64" spans="1:4">
      <c r="A64" s="25"/>
      <c r="D64" s="22"/>
    </row>
    <row r="65" spans="1:4">
      <c r="A65" s="25"/>
      <c r="D65" s="26"/>
    </row>
    <row r="66" spans="1:4">
      <c r="A66" s="25"/>
      <c r="D66" s="26"/>
    </row>
    <row r="67" spans="1:4">
      <c r="A67" s="25"/>
      <c r="D67" s="26"/>
    </row>
    <row r="68" spans="1:4">
      <c r="A68" s="25"/>
      <c r="D68" s="26"/>
    </row>
    <row r="69" spans="1:4">
      <c r="A69" s="25"/>
      <c r="D69" s="22"/>
    </row>
    <row r="70" spans="1:4">
      <c r="A70" s="25"/>
      <c r="D70" s="22"/>
    </row>
    <row r="71" spans="1:4">
      <c r="A71" s="25"/>
      <c r="D71" s="22"/>
    </row>
    <row r="72" spans="1:4">
      <c r="A72" s="25"/>
      <c r="D72" s="22"/>
    </row>
    <row r="73" spans="1:4">
      <c r="A73" s="25"/>
      <c r="D73" s="22"/>
    </row>
    <row r="74" spans="1:4">
      <c r="A74" s="25"/>
      <c r="D74" s="22"/>
    </row>
    <row r="75" spans="1:4">
      <c r="A75" s="25"/>
      <c r="D75" s="22"/>
    </row>
    <row r="76" spans="1:4">
      <c r="A76" s="25"/>
      <c r="D76" s="22"/>
    </row>
    <row r="77" spans="1:4">
      <c r="A77" s="25"/>
      <c r="D77" s="22"/>
    </row>
    <row r="78" spans="1:4">
      <c r="A78" s="25"/>
      <c r="D78" s="22"/>
    </row>
    <row r="79" spans="1:4">
      <c r="A79" s="25"/>
      <c r="D79" s="22"/>
    </row>
    <row r="80" spans="1:4">
      <c r="A80" s="25"/>
      <c r="D80" s="22"/>
    </row>
    <row r="81" spans="1:4">
      <c r="A81" s="25"/>
      <c r="D81" s="22"/>
    </row>
    <row r="82" spans="1:4">
      <c r="A82" s="25"/>
      <c r="D82" s="22"/>
    </row>
    <row r="83" spans="1:4">
      <c r="A83" s="25"/>
      <c r="D83" s="22"/>
    </row>
    <row r="84" spans="1:4">
      <c r="A84" s="25"/>
      <c r="D84" s="22"/>
    </row>
    <row r="85" spans="1:4">
      <c r="A85" s="25"/>
      <c r="D85" s="22"/>
    </row>
    <row r="86" spans="1:4">
      <c r="A86" s="25"/>
      <c r="D86" s="22"/>
    </row>
    <row r="87" spans="1:4">
      <c r="A87" s="25"/>
      <c r="D87" s="22"/>
    </row>
    <row r="88" spans="1:4">
      <c r="A88" s="25"/>
      <c r="D88" s="22"/>
    </row>
    <row r="89" spans="1:4">
      <c r="A89" s="25"/>
      <c r="D89" s="22"/>
    </row>
    <row r="90" spans="1:4">
      <c r="A90" s="25"/>
      <c r="D90" s="22"/>
    </row>
    <row r="91" spans="1:4">
      <c r="A91" s="25"/>
      <c r="D91" s="22"/>
    </row>
    <row r="92" spans="1:4">
      <c r="A92" s="25"/>
      <c r="D92" s="22"/>
    </row>
    <row r="93" spans="1:4">
      <c r="A93" s="25"/>
      <c r="D93" s="22"/>
    </row>
    <row r="94" spans="1:4">
      <c r="A94" s="25"/>
      <c r="D94" s="22"/>
    </row>
    <row r="95" spans="1:4">
      <c r="A95" s="25"/>
      <c r="D95" s="26"/>
    </row>
    <row r="96" spans="1:4">
      <c r="A96" s="25"/>
      <c r="D96" s="26"/>
    </row>
    <row r="97" spans="1:4">
      <c r="A97" s="25"/>
      <c r="D97" s="26"/>
    </row>
    <row r="98" spans="1:4">
      <c r="A98" s="25"/>
      <c r="D98" s="26"/>
    </row>
    <row r="99" spans="1:4">
      <c r="A99" s="25"/>
      <c r="D99" s="22"/>
    </row>
    <row r="100" spans="1:4">
      <c r="A100" s="25"/>
      <c r="D100" s="22"/>
    </row>
    <row r="101" spans="1:4">
      <c r="A101" s="25"/>
      <c r="D101" s="22"/>
    </row>
    <row r="102" spans="1:4">
      <c r="A102" s="25"/>
      <c r="D102" s="22"/>
    </row>
    <row r="103" spans="1:4">
      <c r="A103" s="25"/>
      <c r="D103" s="22"/>
    </row>
    <row r="104" spans="1:4">
      <c r="A104" s="25"/>
      <c r="D104" s="22"/>
    </row>
    <row r="105" spans="1:4">
      <c r="A105" s="25"/>
      <c r="D105" s="22"/>
    </row>
    <row r="106" spans="1:4">
      <c r="A106" s="25"/>
      <c r="D106" s="22"/>
    </row>
    <row r="107" spans="1:4">
      <c r="A107" s="25"/>
      <c r="D107" s="22"/>
    </row>
    <row r="108" spans="1:4">
      <c r="A108" s="25"/>
      <c r="D108" s="22"/>
    </row>
    <row r="109" spans="1:4">
      <c r="A109" s="25"/>
      <c r="D109" s="22"/>
    </row>
    <row r="110" spans="1:4">
      <c r="A110" s="25"/>
      <c r="D110" s="22"/>
    </row>
    <row r="111" spans="1:4">
      <c r="A111" s="25"/>
      <c r="D111" s="22"/>
    </row>
    <row r="112" spans="1:4">
      <c r="A112" s="25"/>
      <c r="D112" s="22"/>
    </row>
    <row r="113" spans="1:4">
      <c r="A113" s="25"/>
      <c r="D113" s="22"/>
    </row>
    <row r="114" spans="1:4">
      <c r="A114" s="25"/>
      <c r="D114" s="22"/>
    </row>
    <row r="115" spans="1:4">
      <c r="A115" s="25"/>
      <c r="D115" s="22"/>
    </row>
    <row r="116" spans="1:4">
      <c r="A116" s="25"/>
      <c r="D116" s="22"/>
    </row>
    <row r="117" spans="1:4">
      <c r="A117" s="25"/>
      <c r="D117" s="22"/>
    </row>
    <row r="118" spans="1:4">
      <c r="A118" s="25"/>
      <c r="D118" s="22"/>
    </row>
    <row r="119" spans="1:4">
      <c r="A119" s="25"/>
      <c r="D119" s="22"/>
    </row>
    <row r="120" spans="1:4">
      <c r="A120" s="25"/>
      <c r="D120" s="22"/>
    </row>
    <row r="121" spans="1:4">
      <c r="A121" s="25"/>
      <c r="D121" s="22"/>
    </row>
    <row r="122" spans="1:4">
      <c r="A122" s="25"/>
      <c r="D122" s="22"/>
    </row>
    <row r="123" spans="1:4">
      <c r="A123" s="25"/>
      <c r="D123" s="22"/>
    </row>
    <row r="124" spans="1:4">
      <c r="A124" s="25"/>
      <c r="D124" s="22"/>
    </row>
    <row r="125" spans="1:4">
      <c r="D125" s="26"/>
    </row>
    <row r="126" spans="1:4">
      <c r="D126" s="26"/>
    </row>
    <row r="127" spans="1:4">
      <c r="D127" s="26"/>
    </row>
    <row r="128" spans="1:4">
      <c r="D128" s="26"/>
    </row>
    <row r="129" spans="4:4">
      <c r="D129" s="22"/>
    </row>
    <row r="130" spans="4:4">
      <c r="D130" s="22"/>
    </row>
    <row r="131" spans="4:4">
      <c r="D131" s="22"/>
    </row>
    <row r="132" spans="4:4">
      <c r="D132" s="22"/>
    </row>
    <row r="133" spans="4:4">
      <c r="D133" s="22"/>
    </row>
    <row r="134" spans="4:4">
      <c r="D134" s="22"/>
    </row>
    <row r="135" spans="4:4">
      <c r="D135" s="22"/>
    </row>
    <row r="136" spans="4:4">
      <c r="D136" s="22"/>
    </row>
    <row r="137" spans="4:4">
      <c r="D137" s="22"/>
    </row>
    <row r="138" spans="4:4">
      <c r="D138" s="22"/>
    </row>
    <row r="139" spans="4:4">
      <c r="D139" s="22"/>
    </row>
    <row r="140" spans="4:4">
      <c r="D140" s="22"/>
    </row>
    <row r="141" spans="4:4">
      <c r="D141" s="22"/>
    </row>
    <row r="142" spans="4:4">
      <c r="D142" s="22"/>
    </row>
    <row r="143" spans="4:4">
      <c r="D143" s="22"/>
    </row>
    <row r="144" spans="4:4">
      <c r="D144" s="22"/>
    </row>
    <row r="145" spans="4:4">
      <c r="D145" s="22"/>
    </row>
    <row r="146" spans="4:4">
      <c r="D146" s="22"/>
    </row>
    <row r="147" spans="4:4">
      <c r="D147" s="22"/>
    </row>
    <row r="148" spans="4:4">
      <c r="D148" s="22"/>
    </row>
    <row r="149" spans="4:4">
      <c r="D149" s="22"/>
    </row>
    <row r="150" spans="4:4">
      <c r="D150" s="22"/>
    </row>
    <row r="151" spans="4:4">
      <c r="D151" s="22"/>
    </row>
    <row r="152" spans="4:4">
      <c r="D152" s="22"/>
    </row>
    <row r="153" spans="4:4">
      <c r="D153" s="22"/>
    </row>
    <row r="154" spans="4:4">
      <c r="D154" s="22"/>
    </row>
    <row r="155" spans="4:4">
      <c r="D155" s="26"/>
    </row>
    <row r="156" spans="4:4">
      <c r="D156" s="26"/>
    </row>
    <row r="157" spans="4:4">
      <c r="D157" s="26"/>
    </row>
    <row r="158" spans="4:4">
      <c r="D158" s="26"/>
    </row>
    <row r="159" spans="4:4">
      <c r="D159" s="22"/>
    </row>
    <row r="160" spans="4:4">
      <c r="D160" s="22"/>
    </row>
    <row r="161" spans="4:4">
      <c r="D161" s="22"/>
    </row>
    <row r="162" spans="4:4">
      <c r="D162" s="22"/>
    </row>
    <row r="163" spans="4:4">
      <c r="D163" s="22"/>
    </row>
    <row r="164" spans="4:4">
      <c r="D164" s="22"/>
    </row>
    <row r="165" spans="4:4">
      <c r="D165" s="22"/>
    </row>
    <row r="166" spans="4:4">
      <c r="D166" s="22"/>
    </row>
    <row r="167" spans="4:4">
      <c r="D167" s="22"/>
    </row>
    <row r="168" spans="4:4">
      <c r="D168" s="22"/>
    </row>
    <row r="169" spans="4:4">
      <c r="D169" s="22"/>
    </row>
    <row r="170" spans="4:4">
      <c r="D170" s="22"/>
    </row>
    <row r="171" spans="4:4">
      <c r="D171" s="22"/>
    </row>
    <row r="172" spans="4:4">
      <c r="D172" s="22"/>
    </row>
    <row r="173" spans="4:4">
      <c r="D173" s="22"/>
    </row>
    <row r="174" spans="4:4">
      <c r="D174" s="22"/>
    </row>
    <row r="175" spans="4:4">
      <c r="D175" s="22"/>
    </row>
    <row r="176" spans="4:4">
      <c r="D176" s="22"/>
    </row>
    <row r="177" spans="4:4">
      <c r="D177" s="22"/>
    </row>
    <row r="178" spans="4:4">
      <c r="D178" s="22"/>
    </row>
    <row r="179" spans="4:4">
      <c r="D179" s="22"/>
    </row>
    <row r="180" spans="4:4">
      <c r="D180" s="22"/>
    </row>
    <row r="181" spans="4:4">
      <c r="D181" s="22"/>
    </row>
    <row r="182" spans="4:4">
      <c r="D182" s="22"/>
    </row>
    <row r="183" spans="4:4">
      <c r="D183" s="22"/>
    </row>
    <row r="184" spans="4:4">
      <c r="D184" s="22"/>
    </row>
    <row r="185" spans="4:4">
      <c r="D185" s="26"/>
    </row>
    <row r="186" spans="4:4">
      <c r="D186" s="26"/>
    </row>
    <row r="187" spans="4:4">
      <c r="D187" s="26"/>
    </row>
    <row r="188" spans="4:4">
      <c r="D188" s="26"/>
    </row>
    <row r="189" spans="4:4">
      <c r="D189" s="22"/>
    </row>
    <row r="190" spans="4:4">
      <c r="D190" s="22"/>
    </row>
    <row r="191" spans="4:4">
      <c r="D191" s="22"/>
    </row>
    <row r="192" spans="4:4">
      <c r="D192" s="22"/>
    </row>
    <row r="193" spans="4:4">
      <c r="D193" s="22"/>
    </row>
    <row r="194" spans="4:4">
      <c r="D194" s="22"/>
    </row>
    <row r="195" spans="4:4">
      <c r="D195" s="22"/>
    </row>
    <row r="196" spans="4:4">
      <c r="D196" s="22"/>
    </row>
    <row r="197" spans="4:4">
      <c r="D197" s="22"/>
    </row>
    <row r="198" spans="4:4">
      <c r="D198" s="22"/>
    </row>
  </sheetData>
  <phoneticPr fontId="6" type="noConversion"/>
  <hyperlinks>
    <hyperlink ref="C11" location="'Table 1'!A1" display="Table 1" xr:uid="{35DC7BE2-FCCD-4343-9A6F-AF1414E44806}"/>
    <hyperlink ref="C7" location="Enquiries!A1" display="Enquiries" xr:uid="{66F97D68-B0B2-48DF-A199-6B78FE425725}"/>
    <hyperlink ref="C6" location="Metadata!A1" display="Metadata" xr:uid="{20CA4CAD-819A-41CA-9045-336A6F83415E}"/>
    <hyperlink ref="C13" location="'Table 3'!A1" display="'Table 3'!A1" xr:uid="{9208F3AA-35D5-411A-8F94-DE337026A4B5}"/>
    <hyperlink ref="C14" location="'Table 4'!A1" display="'Table 4" xr:uid="{C31B89FE-BE24-49DE-8020-EE6754B74D17}"/>
    <hyperlink ref="C15" location="'Table 5'!A1" display="'Table 5" xr:uid="{D964E335-F629-4D62-9366-15E10EA0E64B}"/>
    <hyperlink ref="C16" location="'Table 6'!A1" display="'Table 6" xr:uid="{708838D0-C33F-4DB1-9C0D-63655E1C42B1}"/>
    <hyperlink ref="C17" location="'Table 7'!A1" display="'Table 7" xr:uid="{36B8F41B-6B5D-40A6-A455-BB4D08C71D7E}"/>
    <hyperlink ref="C18" location="'Table 8'!A1" display="Table 8" xr:uid="{23655A01-B687-46F2-B0E0-F879ABD78860}"/>
    <hyperlink ref="C19" location="'Table 9'!A1" display="'Table 9" xr:uid="{FCB17520-D1AF-4FBB-9F25-95432C3693D5}"/>
    <hyperlink ref="C20" location="'Table 10'!A1" display="'Table 10" xr:uid="{1F067BF3-F6C0-413B-82E7-ADFC50777B5C}"/>
    <hyperlink ref="C12" location="'Table 2'!A1" display="Table 2" xr:uid="{59E3BD20-9FB7-4A9D-8092-AD5DB9CC42AB}"/>
  </hyperlinks>
  <pageMargins left="0.7" right="0.7" top="0.75" bottom="0.75" header="0.3" footer="0.3"/>
  <pageSetup orientation="portrait" r:id="rId1"/>
  <headerFooter>
    <oddFooter>&amp;C_x000D_&amp;1#&amp;"Aptos"&amp;11&amp;K000000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theme="9"/>
  </sheetPr>
  <dimension ref="A1:W50"/>
  <sheetViews>
    <sheetView showGridLines="0" topLeftCell="A7" zoomScale="85" zoomScaleNormal="85" workbookViewId="0">
      <selection activeCell="D36" sqref="D36"/>
    </sheetView>
  </sheetViews>
  <sheetFormatPr defaultColWidth="8.54296875" defaultRowHeight="10"/>
  <cols>
    <col min="1" max="1" width="13.1796875" style="6" customWidth="1"/>
    <col min="2" max="2" width="23.453125" style="6" customWidth="1"/>
    <col min="3" max="3" width="17" style="6" customWidth="1"/>
    <col min="4" max="4" width="13.453125" style="6" customWidth="1"/>
    <col min="5" max="5" width="14.54296875" style="6" customWidth="1"/>
    <col min="6" max="6" width="13.54296875" style="6" customWidth="1"/>
    <col min="7" max="7" width="15" style="6" customWidth="1"/>
    <col min="8" max="8" width="14.54296875" style="6" customWidth="1"/>
    <col min="9" max="9" width="14.1796875" style="6" customWidth="1"/>
    <col min="10" max="10" width="15.1796875" style="6" customWidth="1"/>
    <col min="11" max="11" width="14.453125" style="6" customWidth="1"/>
    <col min="12" max="12" width="15.1796875" style="6" customWidth="1"/>
    <col min="13" max="13" width="14.54296875" style="6" customWidth="1"/>
    <col min="14" max="14" width="16.1796875" style="6" customWidth="1"/>
    <col min="15" max="15" width="16.54296875" style="6" customWidth="1"/>
    <col min="16" max="16" width="28.54296875" style="6" customWidth="1"/>
    <col min="17" max="17" width="38.453125" style="6" customWidth="1"/>
    <col min="18" max="16384" width="8.54296875" style="6"/>
  </cols>
  <sheetData>
    <row r="1" spans="1:23" ht="12.5">
      <c r="E1" s="185"/>
      <c r="F1" s="185"/>
      <c r="G1" s="185"/>
    </row>
    <row r="3" spans="1:23" ht="14">
      <c r="B3" s="7" t="s">
        <v>215</v>
      </c>
      <c r="C3" s="8"/>
      <c r="D3" s="8"/>
      <c r="E3" s="8"/>
      <c r="F3" s="8"/>
      <c r="G3" s="8"/>
      <c r="H3" s="8"/>
      <c r="I3" s="8"/>
      <c r="J3" s="8"/>
      <c r="K3" s="8"/>
      <c r="L3" s="8"/>
      <c r="M3" s="186" t="s">
        <v>216</v>
      </c>
      <c r="N3" s="186"/>
      <c r="O3" s="186"/>
      <c r="P3" s="186"/>
      <c r="Q3" s="9"/>
      <c r="R3" s="9"/>
      <c r="S3" s="9"/>
      <c r="T3" s="9"/>
      <c r="U3" s="9"/>
      <c r="V3" s="9"/>
    </row>
    <row r="4" spans="1:23" ht="10.5">
      <c r="B4" s="34" t="s">
        <v>131</v>
      </c>
      <c r="C4" s="8"/>
      <c r="D4" s="8"/>
      <c r="E4" s="8"/>
      <c r="F4" s="8"/>
      <c r="G4" s="8"/>
      <c r="H4" s="8"/>
      <c r="I4" s="8"/>
      <c r="J4" s="8"/>
      <c r="K4" s="8"/>
      <c r="L4" s="8"/>
      <c r="M4" s="9"/>
      <c r="N4" s="9"/>
      <c r="O4" s="9"/>
      <c r="P4" s="6" t="s">
        <v>130</v>
      </c>
      <c r="Q4" s="9"/>
      <c r="R4" s="9"/>
      <c r="S4" s="9"/>
      <c r="T4" s="9"/>
      <c r="U4" s="9"/>
      <c r="V4" s="9"/>
    </row>
    <row r="5" spans="1:23" ht="10.5">
      <c r="C5" s="119"/>
      <c r="D5" s="119"/>
      <c r="E5" s="119"/>
      <c r="F5" s="119"/>
      <c r="G5" s="119"/>
      <c r="H5" s="119"/>
      <c r="I5" s="119"/>
      <c r="J5" s="119"/>
      <c r="K5" s="119"/>
      <c r="L5" s="119"/>
      <c r="M5" s="119"/>
      <c r="N5" s="119"/>
      <c r="O5" s="119"/>
      <c r="P5" s="9"/>
      <c r="Q5" s="9"/>
      <c r="R5" s="9"/>
      <c r="S5" s="9"/>
      <c r="T5" s="9"/>
      <c r="U5" s="9"/>
      <c r="V5" s="9"/>
    </row>
    <row r="6" spans="1:23" ht="10.5">
      <c r="B6" s="85" t="s">
        <v>134</v>
      </c>
      <c r="C6" s="97" t="s">
        <v>74</v>
      </c>
      <c r="D6" s="97" t="s">
        <v>70</v>
      </c>
      <c r="E6" s="97" t="s">
        <v>71</v>
      </c>
      <c r="F6" s="95" t="s">
        <v>65</v>
      </c>
      <c r="G6" s="95" t="s">
        <v>72</v>
      </c>
      <c r="H6" s="98" t="s">
        <v>76</v>
      </c>
      <c r="I6" s="102" t="s">
        <v>75</v>
      </c>
      <c r="J6" s="95" t="s">
        <v>66</v>
      </c>
      <c r="K6" s="95" t="s">
        <v>69</v>
      </c>
      <c r="L6" s="95" t="s">
        <v>67</v>
      </c>
      <c r="M6" s="95" t="s">
        <v>73</v>
      </c>
      <c r="N6" s="95" t="s">
        <v>68</v>
      </c>
      <c r="O6" s="107" t="s">
        <v>136</v>
      </c>
      <c r="P6" s="11" t="s">
        <v>135</v>
      </c>
      <c r="Q6" s="9"/>
      <c r="R6" s="9"/>
      <c r="S6" s="9"/>
      <c r="T6" s="9"/>
      <c r="U6" s="9"/>
      <c r="V6" s="9"/>
    </row>
    <row r="7" spans="1:23" ht="13.5" customHeight="1">
      <c r="B7" s="111"/>
      <c r="C7" s="97" t="s">
        <v>16</v>
      </c>
      <c r="D7" s="97" t="s">
        <v>17</v>
      </c>
      <c r="E7" s="94" t="s">
        <v>18</v>
      </c>
      <c r="F7" s="94" t="s">
        <v>19</v>
      </c>
      <c r="G7" s="97" t="s">
        <v>20</v>
      </c>
      <c r="H7" s="97" t="s">
        <v>21</v>
      </c>
      <c r="I7" s="103" t="s">
        <v>22</v>
      </c>
      <c r="J7" s="94" t="s">
        <v>23</v>
      </c>
      <c r="K7" s="97" t="s">
        <v>24</v>
      </c>
      <c r="L7" s="97" t="s">
        <v>25</v>
      </c>
      <c r="M7" s="94" t="s">
        <v>26</v>
      </c>
      <c r="N7" s="94" t="s">
        <v>27</v>
      </c>
      <c r="O7" s="108" t="s">
        <v>137</v>
      </c>
      <c r="P7" s="111"/>
      <c r="Q7" s="141"/>
      <c r="R7" s="9"/>
      <c r="S7" s="9"/>
      <c r="T7" s="9"/>
      <c r="U7" s="9"/>
      <c r="V7" s="9"/>
      <c r="W7" s="9"/>
    </row>
    <row r="8" spans="1:23" ht="10.5">
      <c r="B8" s="120" t="s">
        <v>144</v>
      </c>
      <c r="C8" s="71">
        <f t="shared" ref="C8:O8" si="0">SUM(C9:C20)</f>
        <v>12759.301362999999</v>
      </c>
      <c r="D8" s="71">
        <f t="shared" si="0"/>
        <v>12355.413587000001</v>
      </c>
      <c r="E8" s="71">
        <f t="shared" si="0"/>
        <v>13889.388698000002</v>
      </c>
      <c r="F8" s="71">
        <f t="shared" si="0"/>
        <v>11240.774238</v>
      </c>
      <c r="G8" s="71">
        <f t="shared" si="0"/>
        <v>12980.746091999999</v>
      </c>
      <c r="H8" s="71">
        <f t="shared" si="0"/>
        <v>12392.415554000001</v>
      </c>
      <c r="I8" s="71">
        <f t="shared" si="0"/>
        <v>15441.237615</v>
      </c>
      <c r="J8" s="71">
        <f t="shared" si="0"/>
        <v>15139.400271</v>
      </c>
      <c r="K8" s="71">
        <f t="shared" si="0"/>
        <v>17572.641583000001</v>
      </c>
      <c r="L8" s="71">
        <f t="shared" si="0"/>
        <v>15878.106366</v>
      </c>
      <c r="M8" s="71">
        <f t="shared" si="0"/>
        <v>15256.322667999999</v>
      </c>
      <c r="N8" s="71">
        <f t="shared" si="0"/>
        <v>20475.602304</v>
      </c>
      <c r="O8" s="71">
        <f t="shared" si="0"/>
        <v>175381.350339</v>
      </c>
      <c r="P8" s="62" t="s">
        <v>100</v>
      </c>
    </row>
    <row r="9" spans="1:23" ht="12" customHeight="1">
      <c r="A9" s="118"/>
      <c r="B9" s="121" t="s">
        <v>151</v>
      </c>
      <c r="C9" s="69">
        <v>3899.5057430000002</v>
      </c>
      <c r="D9" s="69">
        <v>3641.7173699999998</v>
      </c>
      <c r="E9" s="69">
        <v>4024.5624309999998</v>
      </c>
      <c r="F9" s="69">
        <v>4243.5963609999999</v>
      </c>
      <c r="G9" s="69">
        <v>4144.4974549999997</v>
      </c>
      <c r="H9" s="69">
        <v>3486.7049339999999</v>
      </c>
      <c r="I9" s="69">
        <v>3775.2851150000001</v>
      </c>
      <c r="J9" s="69">
        <v>3653.135053</v>
      </c>
      <c r="K9" s="69">
        <v>3488.2648410000002</v>
      </c>
      <c r="L9" s="69">
        <v>4408.5124299999998</v>
      </c>
      <c r="M9" s="69">
        <v>3825.1235000000001</v>
      </c>
      <c r="N9" s="69">
        <v>3613.1853809999998</v>
      </c>
      <c r="O9" s="69">
        <f t="shared" ref="O9:O48" si="1">SUM(C9:N9)</f>
        <v>46204.090614000001</v>
      </c>
      <c r="P9" s="63" t="s">
        <v>107</v>
      </c>
    </row>
    <row r="10" spans="1:23" ht="12" customHeight="1">
      <c r="A10" s="118"/>
      <c r="B10" s="122" t="s">
        <v>152</v>
      </c>
      <c r="C10" s="70">
        <v>2245.887581</v>
      </c>
      <c r="D10" s="70">
        <v>3259.9797269999999</v>
      </c>
      <c r="E10" s="70">
        <v>3882.1215510000002</v>
      </c>
      <c r="F10" s="70">
        <v>2720.4375570000002</v>
      </c>
      <c r="G10" s="70">
        <v>3498.8332780000001</v>
      </c>
      <c r="H10" s="70">
        <v>2202.6826569999998</v>
      </c>
      <c r="I10" s="70">
        <v>4190.17058</v>
      </c>
      <c r="J10" s="70">
        <v>3604.2357609999999</v>
      </c>
      <c r="K10" s="70">
        <v>7444.7402359999996</v>
      </c>
      <c r="L10" s="70">
        <v>8599.5603449999999</v>
      </c>
      <c r="M10" s="70">
        <v>1799.8321169999999</v>
      </c>
      <c r="N10" s="70">
        <v>3494.1897479999998</v>
      </c>
      <c r="O10" s="70">
        <f t="shared" si="1"/>
        <v>46942.671137999998</v>
      </c>
      <c r="P10" s="64" t="s">
        <v>108</v>
      </c>
    </row>
    <row r="11" spans="1:23" ht="12" customHeight="1">
      <c r="A11" s="118"/>
      <c r="B11" s="121" t="s">
        <v>155</v>
      </c>
      <c r="C11" s="69">
        <v>64.175560000000004</v>
      </c>
      <c r="D11" s="69">
        <v>348.48363000000001</v>
      </c>
      <c r="E11" s="69">
        <v>149.16352000000001</v>
      </c>
      <c r="F11" s="69">
        <v>119.219765</v>
      </c>
      <c r="G11" s="69">
        <v>257.94476800000001</v>
      </c>
      <c r="H11" s="69">
        <v>193.20117200000001</v>
      </c>
      <c r="I11" s="69">
        <v>273.84666700000002</v>
      </c>
      <c r="J11" s="69">
        <v>337.57847500000003</v>
      </c>
      <c r="K11" s="69">
        <v>236.802291</v>
      </c>
      <c r="L11" s="69">
        <v>264.57249899999999</v>
      </c>
      <c r="M11" s="69">
        <v>180.038715</v>
      </c>
      <c r="N11" s="69">
        <v>215.01959600000001</v>
      </c>
      <c r="O11" s="69">
        <f t="shared" si="1"/>
        <v>2640.0466580000002</v>
      </c>
      <c r="P11" s="63" t="s">
        <v>109</v>
      </c>
    </row>
    <row r="12" spans="1:23" ht="12" customHeight="1">
      <c r="A12" s="118"/>
      <c r="B12" s="122" t="s">
        <v>154</v>
      </c>
      <c r="C12" s="70">
        <v>248.26080400000001</v>
      </c>
      <c r="D12" s="70">
        <v>312.79244999999997</v>
      </c>
      <c r="E12" s="70">
        <v>454.712267</v>
      </c>
      <c r="F12" s="70">
        <v>520.05826100000002</v>
      </c>
      <c r="G12" s="70">
        <v>1138.237122</v>
      </c>
      <c r="H12" s="70">
        <v>665.88964999999996</v>
      </c>
      <c r="I12" s="70">
        <v>368.31263300000001</v>
      </c>
      <c r="J12" s="70">
        <v>354.16527100000002</v>
      </c>
      <c r="K12" s="70">
        <v>358.81933800000002</v>
      </c>
      <c r="L12" s="70">
        <v>384.94549999999998</v>
      </c>
      <c r="M12" s="70">
        <v>513.52144099999998</v>
      </c>
      <c r="N12" s="70">
        <v>326.76654300000001</v>
      </c>
      <c r="O12" s="70">
        <f t="shared" si="1"/>
        <v>5646.4812799999991</v>
      </c>
      <c r="P12" s="64" t="s">
        <v>110</v>
      </c>
    </row>
    <row r="13" spans="1:23" ht="12" customHeight="1">
      <c r="A13" s="118"/>
      <c r="B13" s="121" t="s">
        <v>160</v>
      </c>
      <c r="C13" s="69">
        <v>1.0792200000000001</v>
      </c>
      <c r="D13" s="69">
        <v>2.145572</v>
      </c>
      <c r="E13" s="69">
        <v>0.89910800000000002</v>
      </c>
      <c r="F13" s="69">
        <v>2.6961179999999998</v>
      </c>
      <c r="G13" s="69">
        <v>3.970148</v>
      </c>
      <c r="H13" s="69">
        <v>1.631677</v>
      </c>
      <c r="I13" s="69">
        <v>3.486386</v>
      </c>
      <c r="J13" s="69">
        <v>5.0421009999999997</v>
      </c>
      <c r="K13" s="69">
        <v>4.932188</v>
      </c>
      <c r="L13" s="69">
        <v>1.7988379999999999</v>
      </c>
      <c r="M13" s="69">
        <v>1.333799</v>
      </c>
      <c r="N13" s="69">
        <v>1.588354</v>
      </c>
      <c r="O13" s="69">
        <f t="shared" si="1"/>
        <v>30.603508999999995</v>
      </c>
      <c r="P13" s="63" t="s">
        <v>111</v>
      </c>
    </row>
    <row r="14" spans="1:23" ht="12" customHeight="1">
      <c r="A14" s="118"/>
      <c r="B14" s="122" t="s">
        <v>157</v>
      </c>
      <c r="C14" s="70">
        <v>21.258405</v>
      </c>
      <c r="D14" s="70">
        <v>17.48902</v>
      </c>
      <c r="E14" s="70">
        <v>16.246848</v>
      </c>
      <c r="F14" s="70">
        <v>29.48733</v>
      </c>
      <c r="G14" s="70">
        <v>57.488799</v>
      </c>
      <c r="H14" s="70">
        <v>52.009062</v>
      </c>
      <c r="I14" s="70">
        <v>36.972082</v>
      </c>
      <c r="J14" s="70">
        <v>42.271194999999999</v>
      </c>
      <c r="K14" s="70">
        <v>34.752696999999998</v>
      </c>
      <c r="L14" s="70">
        <v>16.800639</v>
      </c>
      <c r="M14" s="70">
        <v>30.446887</v>
      </c>
      <c r="N14" s="70">
        <v>17.076415999999998</v>
      </c>
      <c r="O14" s="70">
        <f t="shared" si="1"/>
        <v>372.29937999999999</v>
      </c>
      <c r="P14" s="64" t="s">
        <v>112</v>
      </c>
    </row>
    <row r="15" spans="1:23" ht="12" customHeight="1">
      <c r="A15" s="118"/>
      <c r="B15" s="121" t="s">
        <v>153</v>
      </c>
      <c r="C15" s="69">
        <v>493.494327</v>
      </c>
      <c r="D15" s="69">
        <v>480.11656099999999</v>
      </c>
      <c r="E15" s="69">
        <v>450.91091399999999</v>
      </c>
      <c r="F15" s="69">
        <v>606.58539299999995</v>
      </c>
      <c r="G15" s="69">
        <v>844.94584799999996</v>
      </c>
      <c r="H15" s="69">
        <v>1410.7566850000001</v>
      </c>
      <c r="I15" s="69">
        <v>578.67804699999999</v>
      </c>
      <c r="J15" s="69">
        <v>927.54956000000004</v>
      </c>
      <c r="K15" s="69">
        <v>579.26329999999996</v>
      </c>
      <c r="L15" s="69">
        <v>430.13956300000001</v>
      </c>
      <c r="M15" s="69">
        <v>1035.967549</v>
      </c>
      <c r="N15" s="69">
        <v>626.85956099999999</v>
      </c>
      <c r="O15" s="69">
        <f t="shared" si="1"/>
        <v>8465.2673080000004</v>
      </c>
      <c r="P15" s="63" t="s">
        <v>113</v>
      </c>
    </row>
    <row r="16" spans="1:23" ht="12" customHeight="1">
      <c r="A16" s="118"/>
      <c r="B16" s="122" t="s">
        <v>159</v>
      </c>
      <c r="C16" s="70">
        <v>17.614761999999999</v>
      </c>
      <c r="D16" s="70">
        <v>8.5994419999999998</v>
      </c>
      <c r="E16" s="70">
        <v>14.826176999999999</v>
      </c>
      <c r="F16" s="70">
        <v>9.5957760000000007</v>
      </c>
      <c r="G16" s="70">
        <v>16.051829999999999</v>
      </c>
      <c r="H16" s="70">
        <v>8.1160770000000007</v>
      </c>
      <c r="I16" s="70">
        <v>5.7615189999999998</v>
      </c>
      <c r="J16" s="70">
        <v>6.1563239999999997</v>
      </c>
      <c r="K16" s="70">
        <v>4.9257999999999997</v>
      </c>
      <c r="L16" s="70">
        <v>6.605397</v>
      </c>
      <c r="M16" s="70">
        <v>3.9133360000000001</v>
      </c>
      <c r="N16" s="70">
        <v>11.238254</v>
      </c>
      <c r="O16" s="70">
        <f t="shared" si="1"/>
        <v>113.40469399999999</v>
      </c>
      <c r="P16" s="64" t="s">
        <v>114</v>
      </c>
    </row>
    <row r="17" spans="1:16" ht="12" customHeight="1">
      <c r="A17" s="118"/>
      <c r="B17" s="121" t="s">
        <v>158</v>
      </c>
      <c r="C17" s="69">
        <v>25.793581</v>
      </c>
      <c r="D17" s="69">
        <v>31.743407999999999</v>
      </c>
      <c r="E17" s="69">
        <v>47.115713999999997</v>
      </c>
      <c r="F17" s="69">
        <v>34.251007000000001</v>
      </c>
      <c r="G17" s="69">
        <v>81.804615999999996</v>
      </c>
      <c r="H17" s="69">
        <v>65.469193000000004</v>
      </c>
      <c r="I17" s="69">
        <v>62.20496</v>
      </c>
      <c r="J17" s="69">
        <v>59.010468000000003</v>
      </c>
      <c r="K17" s="69">
        <v>44.163238999999997</v>
      </c>
      <c r="L17" s="69">
        <v>45.076853</v>
      </c>
      <c r="M17" s="69">
        <v>27.118136</v>
      </c>
      <c r="N17" s="69">
        <v>39.990738999999998</v>
      </c>
      <c r="O17" s="69">
        <f t="shared" si="1"/>
        <v>563.74191399999995</v>
      </c>
      <c r="P17" s="63" t="s">
        <v>115</v>
      </c>
    </row>
    <row r="18" spans="1:16" ht="12" customHeight="1">
      <c r="A18" s="118"/>
      <c r="B18" s="122" t="s">
        <v>156</v>
      </c>
      <c r="C18" s="70">
        <v>52.678158000000003</v>
      </c>
      <c r="D18" s="70">
        <v>57.731988999999999</v>
      </c>
      <c r="E18" s="70">
        <v>47.689365000000002</v>
      </c>
      <c r="F18" s="70">
        <v>141.46279999999999</v>
      </c>
      <c r="G18" s="70">
        <v>129.73491899999999</v>
      </c>
      <c r="H18" s="70">
        <v>101.186224</v>
      </c>
      <c r="I18" s="70">
        <v>123.336709</v>
      </c>
      <c r="J18" s="70">
        <v>128.78380300000001</v>
      </c>
      <c r="K18" s="70">
        <v>94.729418999999993</v>
      </c>
      <c r="L18" s="70">
        <v>247.32067599999999</v>
      </c>
      <c r="M18" s="70">
        <v>53.846739999999997</v>
      </c>
      <c r="N18" s="70">
        <v>97.135947000000002</v>
      </c>
      <c r="O18" s="70">
        <f>SUM(C18:N18)</f>
        <v>1275.636749</v>
      </c>
      <c r="P18" s="64" t="s">
        <v>116</v>
      </c>
    </row>
    <row r="19" spans="1:16" ht="12" customHeight="1">
      <c r="A19" s="118"/>
      <c r="B19" s="121" t="s">
        <v>122</v>
      </c>
      <c r="C19" s="69">
        <v>5678.1511039999996</v>
      </c>
      <c r="D19" s="69">
        <v>4140.9497350000001</v>
      </c>
      <c r="E19" s="69">
        <v>4679.4837230000003</v>
      </c>
      <c r="F19" s="69">
        <v>2764.7546459999999</v>
      </c>
      <c r="G19" s="69">
        <v>2611.4363899999998</v>
      </c>
      <c r="H19" s="69">
        <v>4124.6061460000001</v>
      </c>
      <c r="I19" s="69">
        <v>5927.3259520000001</v>
      </c>
      <c r="J19" s="69">
        <v>5899.377649</v>
      </c>
      <c r="K19" s="69">
        <v>5152.5030360000001</v>
      </c>
      <c r="L19" s="69">
        <v>1397.1222379999999</v>
      </c>
      <c r="M19" s="69">
        <v>7682.9774619999998</v>
      </c>
      <c r="N19" s="69">
        <v>11860.515484</v>
      </c>
      <c r="O19" s="69">
        <f t="shared" si="1"/>
        <v>61919.203565000003</v>
      </c>
      <c r="P19" s="63" t="s">
        <v>117</v>
      </c>
    </row>
    <row r="20" spans="1:16" ht="12" customHeight="1">
      <c r="A20" s="118"/>
      <c r="B20" s="122" t="s">
        <v>147</v>
      </c>
      <c r="C20" s="70">
        <v>11.402118</v>
      </c>
      <c r="D20" s="70">
        <v>53.664682999999997</v>
      </c>
      <c r="E20" s="70">
        <v>121.65707999999999</v>
      </c>
      <c r="F20" s="70">
        <v>48.629224000000001</v>
      </c>
      <c r="G20" s="70">
        <v>195.80091899999999</v>
      </c>
      <c r="H20" s="70">
        <v>80.162076999999996</v>
      </c>
      <c r="I20" s="70">
        <v>95.856965000000002</v>
      </c>
      <c r="J20" s="70">
        <v>122.094611</v>
      </c>
      <c r="K20" s="70">
        <v>128.74519799999999</v>
      </c>
      <c r="L20" s="70">
        <v>75.651387999999997</v>
      </c>
      <c r="M20" s="70">
        <v>102.202986</v>
      </c>
      <c r="N20" s="70">
        <v>172.036281</v>
      </c>
      <c r="O20" s="70">
        <f t="shared" si="1"/>
        <v>1207.9035299999998</v>
      </c>
      <c r="P20" s="64" t="s">
        <v>126</v>
      </c>
    </row>
    <row r="21" spans="1:16" ht="12" customHeight="1">
      <c r="A21" s="118"/>
      <c r="B21" s="121"/>
      <c r="C21" s="69"/>
      <c r="D21" s="69"/>
      <c r="E21" s="69"/>
      <c r="F21" s="69"/>
      <c r="G21" s="69"/>
      <c r="H21" s="69"/>
      <c r="I21" s="69"/>
      <c r="J21" s="69"/>
      <c r="K21" s="69"/>
      <c r="L21" s="69"/>
      <c r="M21" s="69"/>
      <c r="N21" s="69"/>
      <c r="O21" s="69"/>
      <c r="P21" s="63"/>
    </row>
    <row r="22" spans="1:16" ht="12" customHeight="1">
      <c r="A22" s="118"/>
      <c r="B22" s="160" t="s">
        <v>146</v>
      </c>
      <c r="C22" s="71">
        <f t="shared" ref="C22:O22" si="2">SUM(C23:C34)</f>
        <v>4974.1200250000002</v>
      </c>
      <c r="D22" s="71">
        <f t="shared" si="2"/>
        <v>5189.8683550000014</v>
      </c>
      <c r="E22" s="71">
        <f t="shared" si="2"/>
        <v>5593.3748999999998</v>
      </c>
      <c r="F22" s="71">
        <f t="shared" si="2"/>
        <v>4574.9829060000011</v>
      </c>
      <c r="G22" s="71">
        <f t="shared" si="2"/>
        <v>11443.667607000003</v>
      </c>
      <c r="H22" s="71">
        <f t="shared" si="2"/>
        <v>4391.0254779999996</v>
      </c>
      <c r="I22" s="71">
        <f t="shared" si="2"/>
        <v>5223.9435580000018</v>
      </c>
      <c r="J22" s="71">
        <f t="shared" si="2"/>
        <v>4796.5743899999998</v>
      </c>
      <c r="K22" s="71">
        <f t="shared" si="2"/>
        <v>4885.4739320000008</v>
      </c>
      <c r="L22" s="71">
        <f t="shared" si="2"/>
        <v>6100.5740299999989</v>
      </c>
      <c r="M22" s="71">
        <f t="shared" si="2"/>
        <v>5369.6222349999989</v>
      </c>
      <c r="N22" s="71">
        <f t="shared" si="2"/>
        <v>7117.588796</v>
      </c>
      <c r="O22" s="71">
        <f t="shared" si="2"/>
        <v>69660.816212000005</v>
      </c>
      <c r="P22" s="161" t="s">
        <v>101</v>
      </c>
    </row>
    <row r="23" spans="1:16" ht="12" customHeight="1">
      <c r="A23" s="118"/>
      <c r="B23" s="121" t="s">
        <v>151</v>
      </c>
      <c r="C23" s="69">
        <v>3976.5728519999998</v>
      </c>
      <c r="D23" s="69">
        <v>3892.346806</v>
      </c>
      <c r="E23" s="69">
        <v>4303.315184</v>
      </c>
      <c r="F23" s="69">
        <v>3684.748106</v>
      </c>
      <c r="G23" s="69">
        <v>4013.213444</v>
      </c>
      <c r="H23" s="69">
        <v>3129.4318629999998</v>
      </c>
      <c r="I23" s="69">
        <v>3950.1973370000001</v>
      </c>
      <c r="J23" s="69">
        <v>3504.5145849999999</v>
      </c>
      <c r="K23" s="69">
        <v>3574.213303</v>
      </c>
      <c r="L23" s="69">
        <v>3810.3547840000001</v>
      </c>
      <c r="M23" s="69">
        <v>3792.3479040000002</v>
      </c>
      <c r="N23" s="69">
        <v>3907.3143949999999</v>
      </c>
      <c r="O23" s="69">
        <f t="shared" si="1"/>
        <v>45538.570563000008</v>
      </c>
      <c r="P23" s="63" t="s">
        <v>107</v>
      </c>
    </row>
    <row r="24" spans="1:16" ht="12" customHeight="1">
      <c r="A24" s="118"/>
      <c r="B24" s="122" t="s">
        <v>152</v>
      </c>
      <c r="C24" s="70">
        <v>239.53117900000001</v>
      </c>
      <c r="D24" s="70">
        <v>277.33205800000002</v>
      </c>
      <c r="E24" s="70">
        <v>216.766054</v>
      </c>
      <c r="F24" s="70">
        <v>168.09569200000001</v>
      </c>
      <c r="G24" s="70">
        <v>152.89867100000001</v>
      </c>
      <c r="H24" s="70">
        <v>142.65393900000001</v>
      </c>
      <c r="I24" s="70">
        <v>197.98399800000001</v>
      </c>
      <c r="J24" s="70">
        <v>154.96743000000001</v>
      </c>
      <c r="K24" s="70">
        <v>151.18340599999999</v>
      </c>
      <c r="L24" s="70">
        <v>515.08330000000001</v>
      </c>
      <c r="M24" s="70">
        <v>494.03181599999999</v>
      </c>
      <c r="N24" s="70">
        <v>278.47077899999999</v>
      </c>
      <c r="O24" s="70">
        <f t="shared" si="1"/>
        <v>2988.9983219999995</v>
      </c>
      <c r="P24" s="64" t="s">
        <v>108</v>
      </c>
    </row>
    <row r="25" spans="1:16" ht="12" customHeight="1">
      <c r="A25" s="118"/>
      <c r="B25" s="121" t="s">
        <v>155</v>
      </c>
      <c r="C25" s="69">
        <v>42.408442999999998</v>
      </c>
      <c r="D25" s="69">
        <v>18.54607</v>
      </c>
      <c r="E25" s="69">
        <v>36.531711999999999</v>
      </c>
      <c r="F25" s="69">
        <v>26.014582999999998</v>
      </c>
      <c r="G25" s="69">
        <v>23.870391000000001</v>
      </c>
      <c r="H25" s="69">
        <v>15.555894</v>
      </c>
      <c r="I25" s="69">
        <v>29.945961</v>
      </c>
      <c r="J25" s="69">
        <v>149.72251900000001</v>
      </c>
      <c r="K25" s="69">
        <v>107.89445000000001</v>
      </c>
      <c r="L25" s="69">
        <v>176.96042299999999</v>
      </c>
      <c r="M25" s="69">
        <v>118.928365</v>
      </c>
      <c r="N25" s="69">
        <v>92.185820000000007</v>
      </c>
      <c r="O25" s="69">
        <f t="shared" si="1"/>
        <v>838.56463100000008</v>
      </c>
      <c r="P25" s="63" t="s">
        <v>109</v>
      </c>
    </row>
    <row r="26" spans="1:16" ht="12" customHeight="1">
      <c r="A26" s="118"/>
      <c r="B26" s="122" t="s">
        <v>154</v>
      </c>
      <c r="C26" s="70">
        <v>107.922646</v>
      </c>
      <c r="D26" s="70">
        <v>306.19816800000001</v>
      </c>
      <c r="E26" s="70">
        <v>107.37276199999999</v>
      </c>
      <c r="F26" s="70">
        <v>89.790018000000003</v>
      </c>
      <c r="G26" s="70">
        <v>6443.7571449999996</v>
      </c>
      <c r="H26" s="70">
        <v>486.42430200000001</v>
      </c>
      <c r="I26" s="70">
        <v>60.541862000000002</v>
      </c>
      <c r="J26" s="70">
        <v>54.554837999999997</v>
      </c>
      <c r="K26" s="70">
        <v>164.399923</v>
      </c>
      <c r="L26" s="70">
        <v>348.53725100000003</v>
      </c>
      <c r="M26" s="70">
        <v>94.326469000000003</v>
      </c>
      <c r="N26" s="70">
        <v>81.327207000000001</v>
      </c>
      <c r="O26" s="70">
        <f t="shared" si="1"/>
        <v>8345.152591</v>
      </c>
      <c r="P26" s="64" t="s">
        <v>110</v>
      </c>
    </row>
    <row r="27" spans="1:16" ht="12" customHeight="1">
      <c r="A27" s="118"/>
      <c r="B27" s="121" t="s">
        <v>160</v>
      </c>
      <c r="C27" s="69">
        <v>0</v>
      </c>
      <c r="D27" s="69">
        <v>1.585E-3</v>
      </c>
      <c r="E27" s="69">
        <v>0</v>
      </c>
      <c r="F27" s="69">
        <v>0.127638</v>
      </c>
      <c r="G27" s="69">
        <v>6.7719000000000001E-2</v>
      </c>
      <c r="H27" s="69">
        <v>0.45200000000000001</v>
      </c>
      <c r="I27" s="69">
        <v>7.2329999999999998E-3</v>
      </c>
      <c r="J27" s="69">
        <v>0.44854899999999998</v>
      </c>
      <c r="K27" s="69">
        <v>46.663896999999999</v>
      </c>
      <c r="L27" s="69">
        <v>34.626195000000003</v>
      </c>
      <c r="M27" s="69">
        <v>0</v>
      </c>
      <c r="N27" s="69">
        <v>9.0220999999999996E-2</v>
      </c>
      <c r="O27" s="69">
        <f t="shared" si="1"/>
        <v>82.485036999999991</v>
      </c>
      <c r="P27" s="63" t="s">
        <v>111</v>
      </c>
    </row>
    <row r="28" spans="1:16" ht="12" customHeight="1">
      <c r="A28" s="118"/>
      <c r="B28" s="122" t="s">
        <v>157</v>
      </c>
      <c r="C28" s="70">
        <v>14.128574</v>
      </c>
      <c r="D28" s="70">
        <v>5.3128120000000001</v>
      </c>
      <c r="E28" s="70">
        <v>55.619562000000002</v>
      </c>
      <c r="F28" s="70">
        <v>7.3305730000000002</v>
      </c>
      <c r="G28" s="70">
        <v>10.804561</v>
      </c>
      <c r="H28" s="70">
        <v>5.0385140000000002</v>
      </c>
      <c r="I28" s="70">
        <v>29.006430000000002</v>
      </c>
      <c r="J28" s="70">
        <v>233.48513399999999</v>
      </c>
      <c r="K28" s="70">
        <v>23.745825</v>
      </c>
      <c r="L28" s="70">
        <v>238.66976500000001</v>
      </c>
      <c r="M28" s="70">
        <v>84.417055000000005</v>
      </c>
      <c r="N28" s="70">
        <v>29.791316999999999</v>
      </c>
      <c r="O28" s="70">
        <f t="shared" si="1"/>
        <v>737.35012200000006</v>
      </c>
      <c r="P28" s="64" t="s">
        <v>112</v>
      </c>
    </row>
    <row r="29" spans="1:16" ht="12" customHeight="1">
      <c r="A29" s="118"/>
      <c r="B29" s="121" t="s">
        <v>153</v>
      </c>
      <c r="C29" s="69">
        <v>26.069602</v>
      </c>
      <c r="D29" s="69">
        <v>12.671585</v>
      </c>
      <c r="E29" s="69">
        <v>31.193097000000002</v>
      </c>
      <c r="F29" s="69">
        <v>11.902053</v>
      </c>
      <c r="G29" s="69">
        <v>7.0275530000000002</v>
      </c>
      <c r="H29" s="69">
        <v>10.288708</v>
      </c>
      <c r="I29" s="69">
        <v>20.019432999999999</v>
      </c>
      <c r="J29" s="69">
        <v>19.677209999999999</v>
      </c>
      <c r="K29" s="69">
        <v>7.7110209999999997</v>
      </c>
      <c r="L29" s="69">
        <v>42.055700000000002</v>
      </c>
      <c r="M29" s="69">
        <v>55.571179999999998</v>
      </c>
      <c r="N29" s="69">
        <v>1512.582416</v>
      </c>
      <c r="O29" s="69">
        <f t="shared" si="1"/>
        <v>1756.769558</v>
      </c>
      <c r="P29" s="63" t="s">
        <v>113</v>
      </c>
    </row>
    <row r="30" spans="1:16" ht="12" customHeight="1">
      <c r="A30" s="118"/>
      <c r="B30" s="122" t="s">
        <v>159</v>
      </c>
      <c r="C30" s="70">
        <v>0</v>
      </c>
      <c r="D30" s="70">
        <v>0.41231200000000001</v>
      </c>
      <c r="E30" s="70">
        <v>0</v>
      </c>
      <c r="F30" s="70">
        <v>7.7915999999999999E-2</v>
      </c>
      <c r="G30" s="70">
        <v>18.546125</v>
      </c>
      <c r="H30" s="70">
        <v>0</v>
      </c>
      <c r="I30" s="70">
        <v>0.12773200000000001</v>
      </c>
      <c r="J30" s="70">
        <v>0.334567</v>
      </c>
      <c r="K30" s="70">
        <v>0.36725099999999999</v>
      </c>
      <c r="L30" s="70">
        <v>1.54</v>
      </c>
      <c r="M30" s="70">
        <v>3.0849000000000002</v>
      </c>
      <c r="N30" s="70">
        <v>0</v>
      </c>
      <c r="O30" s="70">
        <f t="shared" si="1"/>
        <v>24.490803</v>
      </c>
      <c r="P30" s="64" t="s">
        <v>114</v>
      </c>
    </row>
    <row r="31" spans="1:16" ht="12" customHeight="1">
      <c r="A31" s="118"/>
      <c r="B31" s="121" t="s">
        <v>158</v>
      </c>
      <c r="C31" s="69">
        <v>2.1912829999999999</v>
      </c>
      <c r="D31" s="69">
        <v>16.318494999999999</v>
      </c>
      <c r="E31" s="69">
        <v>7.1857449999999998</v>
      </c>
      <c r="F31" s="69">
        <v>2.4120789999999999</v>
      </c>
      <c r="G31" s="69">
        <v>56.495845000000003</v>
      </c>
      <c r="H31" s="69">
        <v>56.293528999999999</v>
      </c>
      <c r="I31" s="69">
        <v>6.694877</v>
      </c>
      <c r="J31" s="69">
        <v>1.3864620000000001</v>
      </c>
      <c r="K31" s="69">
        <v>3.1601759999999999</v>
      </c>
      <c r="L31" s="69">
        <v>2.9405779999999999</v>
      </c>
      <c r="M31" s="69">
        <v>2.044508</v>
      </c>
      <c r="N31" s="69">
        <v>0.80712099999999998</v>
      </c>
      <c r="O31" s="69">
        <f t="shared" si="1"/>
        <v>157.93069799999998</v>
      </c>
      <c r="P31" s="63" t="s">
        <v>115</v>
      </c>
    </row>
    <row r="32" spans="1:16" ht="12" customHeight="1">
      <c r="A32" s="118"/>
      <c r="B32" s="122" t="s">
        <v>156</v>
      </c>
      <c r="C32" s="70">
        <v>10.284211000000001</v>
      </c>
      <c r="D32" s="70">
        <v>7.1895009999999999</v>
      </c>
      <c r="E32" s="70">
        <v>11.108117999999999</v>
      </c>
      <c r="F32" s="70">
        <v>6.5361799999999999</v>
      </c>
      <c r="G32" s="70">
        <v>0.795964</v>
      </c>
      <c r="H32" s="70">
        <v>6.3541600000000003</v>
      </c>
      <c r="I32" s="70">
        <v>8.8828739999999993</v>
      </c>
      <c r="J32" s="70">
        <v>17.860724999999999</v>
      </c>
      <c r="K32" s="70">
        <v>27.912175999999999</v>
      </c>
      <c r="L32" s="70">
        <v>16.615207999999999</v>
      </c>
      <c r="M32" s="70">
        <v>14.738225</v>
      </c>
      <c r="N32" s="70">
        <v>157.57432299999999</v>
      </c>
      <c r="O32" s="70">
        <f t="shared" si="1"/>
        <v>285.85166499999997</v>
      </c>
      <c r="P32" s="64" t="s">
        <v>116</v>
      </c>
    </row>
    <row r="33" spans="1:16" ht="12" customHeight="1">
      <c r="A33" s="118"/>
      <c r="B33" s="121" t="s">
        <v>122</v>
      </c>
      <c r="C33" s="69">
        <v>0.382156</v>
      </c>
      <c r="D33" s="69">
        <v>0.499948</v>
      </c>
      <c r="E33" s="69">
        <v>0.53140600000000004</v>
      </c>
      <c r="F33" s="69">
        <v>6.9878999999999997E-2</v>
      </c>
      <c r="G33" s="69">
        <v>0.72561299999999995</v>
      </c>
      <c r="H33" s="69">
        <v>0.80743200000000004</v>
      </c>
      <c r="I33" s="69">
        <v>16.592981999999999</v>
      </c>
      <c r="J33" s="69">
        <v>5.6849999999999998E-2</v>
      </c>
      <c r="K33" s="69">
        <v>0.13358600000000001</v>
      </c>
      <c r="L33" s="69">
        <v>1.4942E-2</v>
      </c>
      <c r="M33" s="69">
        <v>1.485679</v>
      </c>
      <c r="N33" s="69">
        <v>194.64250000000001</v>
      </c>
      <c r="O33" s="69">
        <f t="shared" si="1"/>
        <v>215.94297300000002</v>
      </c>
      <c r="P33" s="63" t="s">
        <v>117</v>
      </c>
    </row>
    <row r="34" spans="1:16" ht="12" customHeight="1">
      <c r="A34" s="118"/>
      <c r="B34" s="122" t="s">
        <v>147</v>
      </c>
      <c r="C34" s="70">
        <v>554.62907900000005</v>
      </c>
      <c r="D34" s="70">
        <v>653.03901499999995</v>
      </c>
      <c r="E34" s="70">
        <v>823.75126</v>
      </c>
      <c r="F34" s="70">
        <v>577.87818900000002</v>
      </c>
      <c r="G34" s="70">
        <v>715.46457599999997</v>
      </c>
      <c r="H34" s="70">
        <v>537.72513700000002</v>
      </c>
      <c r="I34" s="70">
        <v>903.94283900000005</v>
      </c>
      <c r="J34" s="70">
        <v>659.56552099999999</v>
      </c>
      <c r="K34" s="70">
        <v>778.08891800000004</v>
      </c>
      <c r="L34" s="70">
        <v>913.175884</v>
      </c>
      <c r="M34" s="70">
        <v>708.64613399999996</v>
      </c>
      <c r="N34" s="70">
        <v>862.80269699999997</v>
      </c>
      <c r="O34" s="70">
        <f t="shared" si="1"/>
        <v>8688.7092489999995</v>
      </c>
      <c r="P34" s="64" t="s">
        <v>126</v>
      </c>
    </row>
    <row r="35" spans="1:16" ht="12" customHeight="1">
      <c r="A35" s="118"/>
      <c r="B35" s="121"/>
      <c r="C35" s="69"/>
      <c r="D35" s="69"/>
      <c r="E35" s="69"/>
      <c r="F35" s="69"/>
      <c r="G35" s="69"/>
      <c r="H35" s="69"/>
      <c r="I35" s="69"/>
      <c r="J35" s="69"/>
      <c r="K35" s="69"/>
      <c r="L35" s="69"/>
      <c r="M35" s="69"/>
      <c r="N35" s="69"/>
      <c r="O35" s="69"/>
      <c r="P35" s="63"/>
    </row>
    <row r="36" spans="1:16" ht="12" customHeight="1">
      <c r="A36" s="118"/>
      <c r="B36" s="160" t="s">
        <v>145</v>
      </c>
      <c r="C36" s="71">
        <f>SUM(C37:C48)</f>
        <v>11782.862915</v>
      </c>
      <c r="D36" s="71">
        <f>SUM(D37:D48)</f>
        <v>10407.705031</v>
      </c>
      <c r="E36" s="71">
        <f>SUM(E37:E48)</f>
        <v>11391.755073</v>
      </c>
      <c r="F36" s="71">
        <f>SUM(F37:F48)</f>
        <v>13031.952314999997</v>
      </c>
      <c r="G36" s="71">
        <f>SUM(G37:G48)</f>
        <v>12773.852922</v>
      </c>
      <c r="H36" s="71">
        <f>SUM(H37:H48)</f>
        <v>12440.958231999999</v>
      </c>
      <c r="I36" s="71">
        <f>SUM(I37:I48)</f>
        <v>13791.794491999999</v>
      </c>
      <c r="J36" s="71">
        <f>SUM(J37:J48)</f>
        <v>15024.496977000001</v>
      </c>
      <c r="K36" s="71">
        <f>SUM(K37:K48)</f>
        <v>17463.543913000001</v>
      </c>
      <c r="L36" s="71">
        <f>SUM(L37:L48)</f>
        <v>17455.703839999998</v>
      </c>
      <c r="M36" s="71">
        <f>SUM(M37:M48)</f>
        <v>17068.236688999998</v>
      </c>
      <c r="N36" s="71">
        <f>SUM(N37:N48)</f>
        <v>17741.164907000002</v>
      </c>
      <c r="O36" s="71">
        <f>SUM(O37:O48)</f>
        <v>170374.02730599997</v>
      </c>
      <c r="P36" s="161" t="s">
        <v>102</v>
      </c>
    </row>
    <row r="37" spans="1:16" ht="12" customHeight="1">
      <c r="A37" s="118"/>
      <c r="B37" s="121" t="s">
        <v>151</v>
      </c>
      <c r="C37" s="69">
        <v>2265.1974260000002</v>
      </c>
      <c r="D37" s="69">
        <v>2167.4602030000001</v>
      </c>
      <c r="E37" s="69">
        <v>1895.0419360000001</v>
      </c>
      <c r="F37" s="69">
        <v>2117.4545509999998</v>
      </c>
      <c r="G37" s="69">
        <v>2158.7809579999998</v>
      </c>
      <c r="H37" s="69">
        <v>2172.1484839999998</v>
      </c>
      <c r="I37" s="69">
        <v>2506.9642220000001</v>
      </c>
      <c r="J37" s="69">
        <v>2976.7200889999999</v>
      </c>
      <c r="K37" s="69">
        <v>3091.5094429999999</v>
      </c>
      <c r="L37" s="69">
        <v>3340.971301</v>
      </c>
      <c r="M37" s="69">
        <v>3938.9798070000002</v>
      </c>
      <c r="N37" s="69">
        <v>3586.7353509999998</v>
      </c>
      <c r="O37" s="69">
        <f t="shared" si="1"/>
        <v>32217.963770999999</v>
      </c>
      <c r="P37" s="63" t="s">
        <v>107</v>
      </c>
    </row>
    <row r="38" spans="1:16" ht="12" customHeight="1">
      <c r="A38" s="118"/>
      <c r="B38" s="122" t="s">
        <v>152</v>
      </c>
      <c r="C38" s="70">
        <v>3773.7177179999999</v>
      </c>
      <c r="D38" s="70">
        <v>3236.9766500000001</v>
      </c>
      <c r="E38" s="70">
        <v>3774.765993</v>
      </c>
      <c r="F38" s="70">
        <v>4383.7855900000004</v>
      </c>
      <c r="G38" s="70">
        <v>4156.6014459999997</v>
      </c>
      <c r="H38" s="70">
        <v>4214.8970890000001</v>
      </c>
      <c r="I38" s="70">
        <v>4635.3448779999999</v>
      </c>
      <c r="J38" s="70">
        <v>4786.0612010000004</v>
      </c>
      <c r="K38" s="70">
        <v>5336.8693030000004</v>
      </c>
      <c r="L38" s="70">
        <v>5999.6673369999999</v>
      </c>
      <c r="M38" s="70">
        <v>5121.3635969999996</v>
      </c>
      <c r="N38" s="70">
        <v>5772.9529700000003</v>
      </c>
      <c r="O38" s="70">
        <f t="shared" si="1"/>
        <v>55193.003771999996</v>
      </c>
      <c r="P38" s="64" t="s">
        <v>108</v>
      </c>
    </row>
    <row r="39" spans="1:16" ht="12" customHeight="1">
      <c r="A39" s="118"/>
      <c r="B39" s="121" t="s">
        <v>155</v>
      </c>
      <c r="C39" s="69">
        <v>934.71745199999998</v>
      </c>
      <c r="D39" s="69">
        <v>680.434437</v>
      </c>
      <c r="E39" s="69">
        <v>844.10384399999998</v>
      </c>
      <c r="F39" s="69">
        <v>1272.5731270000001</v>
      </c>
      <c r="G39" s="69">
        <v>1118.591173</v>
      </c>
      <c r="H39" s="69">
        <v>704.68232699999999</v>
      </c>
      <c r="I39" s="69">
        <v>678.95312000000001</v>
      </c>
      <c r="J39" s="69">
        <v>485.37898000000001</v>
      </c>
      <c r="K39" s="69">
        <v>859.37635899999998</v>
      </c>
      <c r="L39" s="69">
        <v>799.83454600000005</v>
      </c>
      <c r="M39" s="69">
        <v>975.08319400000005</v>
      </c>
      <c r="N39" s="69">
        <v>571.95135400000004</v>
      </c>
      <c r="O39" s="69">
        <f t="shared" si="1"/>
        <v>9925.6799130000018</v>
      </c>
      <c r="P39" s="63" t="s">
        <v>109</v>
      </c>
    </row>
    <row r="40" spans="1:16" ht="12" customHeight="1">
      <c r="A40" s="118"/>
      <c r="B40" s="122" t="s">
        <v>154</v>
      </c>
      <c r="C40" s="70">
        <v>2525.98693</v>
      </c>
      <c r="D40" s="70">
        <v>1997.047748</v>
      </c>
      <c r="E40" s="70">
        <v>2639.3958480000001</v>
      </c>
      <c r="F40" s="70">
        <v>2878.3381009999998</v>
      </c>
      <c r="G40" s="70">
        <v>2917.5718529999999</v>
      </c>
      <c r="H40" s="70">
        <v>3056.9070780000002</v>
      </c>
      <c r="I40" s="70">
        <v>3180.800796</v>
      </c>
      <c r="J40" s="70">
        <v>2665.3600630000001</v>
      </c>
      <c r="K40" s="70">
        <v>3751.9526959999998</v>
      </c>
      <c r="L40" s="70">
        <v>3219.380635</v>
      </c>
      <c r="M40" s="70">
        <v>3170.7050079999999</v>
      </c>
      <c r="N40" s="70">
        <v>3526.3602799999999</v>
      </c>
      <c r="O40" s="70">
        <f t="shared" si="1"/>
        <v>35529.807035999998</v>
      </c>
      <c r="P40" s="64" t="s">
        <v>110</v>
      </c>
    </row>
    <row r="41" spans="1:16" ht="12" customHeight="1">
      <c r="A41" s="118"/>
      <c r="B41" s="121" t="s">
        <v>160</v>
      </c>
      <c r="C41" s="69">
        <v>10.915908</v>
      </c>
      <c r="D41" s="69">
        <v>1.383151</v>
      </c>
      <c r="E41" s="69">
        <v>1.810708</v>
      </c>
      <c r="F41" s="69">
        <v>1.717436</v>
      </c>
      <c r="G41" s="69">
        <v>6.8782059999999996</v>
      </c>
      <c r="H41" s="69">
        <v>5.0340470000000002</v>
      </c>
      <c r="I41" s="69">
        <v>7.7792250000000003</v>
      </c>
      <c r="J41" s="69">
        <v>0.78431899999999999</v>
      </c>
      <c r="K41" s="69">
        <v>6.8243070000000001</v>
      </c>
      <c r="L41" s="69">
        <v>4.0675129999999999</v>
      </c>
      <c r="M41" s="69">
        <v>16.422823000000001</v>
      </c>
      <c r="N41" s="69">
        <v>1.6112770000000001</v>
      </c>
      <c r="O41" s="69">
        <f t="shared" si="1"/>
        <v>65.228919999999988</v>
      </c>
      <c r="P41" s="63" t="s">
        <v>111</v>
      </c>
    </row>
    <row r="42" spans="1:16" ht="12" customHeight="1">
      <c r="A42" s="118"/>
      <c r="B42" s="122" t="s">
        <v>157</v>
      </c>
      <c r="C42" s="70">
        <v>232.36314999999999</v>
      </c>
      <c r="D42" s="70">
        <v>148.38004900000001</v>
      </c>
      <c r="E42" s="70">
        <v>165.28576799999999</v>
      </c>
      <c r="F42" s="70">
        <v>272.26018499999998</v>
      </c>
      <c r="G42" s="70">
        <v>238.99039500000001</v>
      </c>
      <c r="H42" s="70">
        <v>144.11256800000001</v>
      </c>
      <c r="I42" s="70">
        <v>277.067385</v>
      </c>
      <c r="J42" s="70">
        <v>229.885538</v>
      </c>
      <c r="K42" s="70">
        <v>283.153818</v>
      </c>
      <c r="L42" s="70">
        <v>359.12667399999998</v>
      </c>
      <c r="M42" s="70">
        <v>400.55780199999998</v>
      </c>
      <c r="N42" s="70">
        <v>327.33152999999999</v>
      </c>
      <c r="O42" s="70">
        <f t="shared" si="1"/>
        <v>3078.5148619999995</v>
      </c>
      <c r="P42" s="64" t="s">
        <v>112</v>
      </c>
    </row>
    <row r="43" spans="1:16" ht="12" customHeight="1">
      <c r="A43" s="118"/>
      <c r="B43" s="121" t="s">
        <v>153</v>
      </c>
      <c r="C43" s="69">
        <v>1479.32287</v>
      </c>
      <c r="D43" s="69">
        <v>1585.6846370000001</v>
      </c>
      <c r="E43" s="69">
        <v>1382.854795</v>
      </c>
      <c r="F43" s="69">
        <v>1287.146009</v>
      </c>
      <c r="G43" s="69">
        <v>1444.838473</v>
      </c>
      <c r="H43" s="69">
        <v>1458.985848</v>
      </c>
      <c r="I43" s="69">
        <v>1500.5824030000001</v>
      </c>
      <c r="J43" s="69">
        <v>3012.908171</v>
      </c>
      <c r="K43" s="69">
        <v>3357.024602</v>
      </c>
      <c r="L43" s="69">
        <v>2963.9796769999998</v>
      </c>
      <c r="M43" s="69">
        <v>2418.8727680000002</v>
      </c>
      <c r="N43" s="69">
        <v>2985.3628990000002</v>
      </c>
      <c r="O43" s="69">
        <f t="shared" si="1"/>
        <v>24877.563152000002</v>
      </c>
      <c r="P43" s="63" t="s">
        <v>113</v>
      </c>
    </row>
    <row r="44" spans="1:16" ht="12" customHeight="1">
      <c r="A44" s="118"/>
      <c r="B44" s="122" t="s">
        <v>159</v>
      </c>
      <c r="C44" s="70">
        <v>13.857784000000001</v>
      </c>
      <c r="D44" s="70">
        <v>18.559531</v>
      </c>
      <c r="E44" s="70">
        <v>11.459390000000001</v>
      </c>
      <c r="F44" s="70">
        <v>14.973820999999999</v>
      </c>
      <c r="G44" s="70">
        <v>5.8929349999999996</v>
      </c>
      <c r="H44" s="70">
        <v>4.975657</v>
      </c>
      <c r="I44" s="70">
        <v>9.1605439999999998</v>
      </c>
      <c r="J44" s="70">
        <v>3.607504</v>
      </c>
      <c r="K44" s="70">
        <v>9.7657410000000002</v>
      </c>
      <c r="L44" s="70">
        <v>9.3068240000000007</v>
      </c>
      <c r="M44" s="70">
        <v>3.8551959999999998</v>
      </c>
      <c r="N44" s="70">
        <v>9.0014880000000002</v>
      </c>
      <c r="O44" s="70">
        <f t="shared" si="1"/>
        <v>114.41641500000001</v>
      </c>
      <c r="P44" s="64" t="s">
        <v>114</v>
      </c>
    </row>
    <row r="45" spans="1:16" ht="12" customHeight="1">
      <c r="A45" s="118"/>
      <c r="B45" s="121" t="s">
        <v>158</v>
      </c>
      <c r="C45" s="69">
        <v>235.393069</v>
      </c>
      <c r="D45" s="69">
        <v>139.755787</v>
      </c>
      <c r="E45" s="69">
        <v>118.378849</v>
      </c>
      <c r="F45" s="69">
        <v>243.115353</v>
      </c>
      <c r="G45" s="69">
        <v>245.527162</v>
      </c>
      <c r="H45" s="69">
        <v>307.34796599999999</v>
      </c>
      <c r="I45" s="69">
        <v>212.89106000000001</v>
      </c>
      <c r="J45" s="69">
        <v>210.47002499999999</v>
      </c>
      <c r="K45" s="69">
        <v>262.35058299999997</v>
      </c>
      <c r="L45" s="69">
        <v>274.95813700000002</v>
      </c>
      <c r="M45" s="69">
        <v>287.57063799999997</v>
      </c>
      <c r="N45" s="69">
        <v>213.44965300000001</v>
      </c>
      <c r="O45" s="69">
        <f t="shared" si="1"/>
        <v>2751.2082820000001</v>
      </c>
      <c r="P45" s="63" t="s">
        <v>115</v>
      </c>
    </row>
    <row r="46" spans="1:16" ht="12" customHeight="1">
      <c r="A46" s="118"/>
      <c r="B46" s="122" t="s">
        <v>156</v>
      </c>
      <c r="C46" s="70">
        <v>160.65438499999999</v>
      </c>
      <c r="D46" s="70">
        <v>222.97068200000001</v>
      </c>
      <c r="E46" s="70">
        <v>365.795883</v>
      </c>
      <c r="F46" s="70">
        <v>275.264453</v>
      </c>
      <c r="G46" s="70">
        <v>173.907295</v>
      </c>
      <c r="H46" s="70">
        <v>147.18996899999999</v>
      </c>
      <c r="I46" s="70">
        <v>541.05376100000001</v>
      </c>
      <c r="J46" s="70">
        <v>362.365365</v>
      </c>
      <c r="K46" s="70">
        <v>111.22383000000001</v>
      </c>
      <c r="L46" s="70">
        <v>232.803608</v>
      </c>
      <c r="M46" s="70">
        <v>95.908249999999995</v>
      </c>
      <c r="N46" s="70">
        <v>118.501411</v>
      </c>
      <c r="O46" s="70">
        <f t="shared" si="1"/>
        <v>2807.6388920000004</v>
      </c>
      <c r="P46" s="64" t="s">
        <v>116</v>
      </c>
    </row>
    <row r="47" spans="1:16" ht="12" customHeight="1">
      <c r="A47" s="118"/>
      <c r="B47" s="121" t="s">
        <v>122</v>
      </c>
      <c r="C47" s="69">
        <v>97.528429000000003</v>
      </c>
      <c r="D47" s="69">
        <v>143.289007</v>
      </c>
      <c r="E47" s="69">
        <v>124.235196</v>
      </c>
      <c r="F47" s="69">
        <v>134.700334</v>
      </c>
      <c r="G47" s="69">
        <v>186.601147</v>
      </c>
      <c r="H47" s="69">
        <v>121.34808200000001</v>
      </c>
      <c r="I47" s="69">
        <v>164.33453299999999</v>
      </c>
      <c r="J47" s="69">
        <v>149.984039</v>
      </c>
      <c r="K47" s="69">
        <v>259.722692</v>
      </c>
      <c r="L47" s="69">
        <v>116.97355899999999</v>
      </c>
      <c r="M47" s="69">
        <v>378.632181</v>
      </c>
      <c r="N47" s="69">
        <v>464.15359000000001</v>
      </c>
      <c r="O47" s="69">
        <f t="shared" si="1"/>
        <v>2341.5027890000001</v>
      </c>
      <c r="P47" s="63" t="s">
        <v>117</v>
      </c>
    </row>
    <row r="48" spans="1:16" ht="12" customHeight="1">
      <c r="A48" s="118"/>
      <c r="B48" s="122" t="s">
        <v>147</v>
      </c>
      <c r="C48" s="70">
        <v>53.207794</v>
      </c>
      <c r="D48" s="70">
        <v>65.763148999999999</v>
      </c>
      <c r="E48" s="70">
        <v>68.626863</v>
      </c>
      <c r="F48" s="70">
        <v>150.623355</v>
      </c>
      <c r="G48" s="70">
        <v>119.671879</v>
      </c>
      <c r="H48" s="70">
        <v>103.329117</v>
      </c>
      <c r="I48" s="70">
        <v>76.862565000000004</v>
      </c>
      <c r="J48" s="70">
        <v>140.97168300000001</v>
      </c>
      <c r="K48" s="70">
        <v>133.77053900000001</v>
      </c>
      <c r="L48" s="70">
        <v>134.634029</v>
      </c>
      <c r="M48" s="70">
        <v>260.28542499999998</v>
      </c>
      <c r="N48" s="70">
        <v>163.75310400000001</v>
      </c>
      <c r="O48" s="70">
        <f t="shared" si="1"/>
        <v>1471.4995020000001</v>
      </c>
      <c r="P48" s="64" t="s">
        <v>126</v>
      </c>
    </row>
    <row r="49" spans="2:16" ht="12" customHeight="1"/>
    <row r="50" spans="2:16" ht="12" customHeight="1">
      <c r="B50" s="19" t="s">
        <v>125</v>
      </c>
      <c r="P50" s="6" t="s">
        <v>123</v>
      </c>
    </row>
  </sheetData>
  <mergeCells count="2">
    <mergeCell ref="E1:G1"/>
    <mergeCell ref="M3:P3"/>
  </mergeCells>
  <pageMargins left="0.7" right="0.7" top="0.75" bottom="0.75" header="0.3" footer="0.3"/>
  <pageSetup orientation="portrait" r:id="rId1"/>
  <headerFooter>
    <oddFooter>&amp;C_x000D_&amp;1#&amp;"Aptos"&amp;11&amp;K000000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92D050"/>
  </sheetPr>
  <dimension ref="B2:X21"/>
  <sheetViews>
    <sheetView showGridLines="0" topLeftCell="D1" zoomScaleNormal="100" workbookViewId="0">
      <selection activeCell="K27" sqref="K27"/>
    </sheetView>
  </sheetViews>
  <sheetFormatPr defaultColWidth="8.54296875" defaultRowHeight="10"/>
  <cols>
    <col min="1" max="1" width="8.54296875" style="6"/>
    <col min="2" max="2" width="13.81640625" style="6" customWidth="1"/>
    <col min="3" max="4" width="10.453125" style="6" customWidth="1"/>
    <col min="5" max="5" width="11.81640625" style="6" customWidth="1"/>
    <col min="6" max="6" width="10.1796875" style="6" customWidth="1"/>
    <col min="7" max="7" width="9.54296875" style="6" customWidth="1"/>
    <col min="8" max="8" width="10.453125" style="6" customWidth="1"/>
    <col min="9" max="9" width="9.54296875" style="6" customWidth="1"/>
    <col min="10" max="10" width="10.1796875" style="6" customWidth="1"/>
    <col min="11" max="11" width="10.81640625" style="6" customWidth="1"/>
    <col min="12" max="12" width="10.54296875" style="6" customWidth="1"/>
    <col min="13" max="13" width="11" style="6" customWidth="1"/>
    <col min="14" max="14" width="10.54296875" style="6" customWidth="1"/>
    <col min="15" max="15" width="11.81640625" style="6" customWidth="1"/>
    <col min="16" max="16" width="14.54296875" style="6" customWidth="1"/>
    <col min="17" max="16384" width="8.54296875" style="6"/>
  </cols>
  <sheetData>
    <row r="2" spans="2:24" ht="14">
      <c r="B2" s="7" t="s">
        <v>217</v>
      </c>
      <c r="C2" s="8"/>
      <c r="D2" s="8"/>
      <c r="E2" s="8"/>
      <c r="F2" s="8"/>
      <c r="G2" s="8"/>
      <c r="H2" s="8"/>
      <c r="I2" s="8"/>
      <c r="J2" s="8"/>
      <c r="K2" s="8"/>
      <c r="L2" s="8"/>
      <c r="M2" s="8"/>
      <c r="N2" s="8"/>
      <c r="O2" s="8"/>
      <c r="P2" s="41" t="s">
        <v>218</v>
      </c>
      <c r="Q2" s="9"/>
      <c r="R2" s="9"/>
      <c r="S2" s="9"/>
      <c r="T2" s="9"/>
      <c r="U2" s="9"/>
      <c r="V2" s="9"/>
      <c r="W2" s="9"/>
    </row>
    <row r="3" spans="2:24" ht="10.5">
      <c r="B3" s="34" t="s">
        <v>131</v>
      </c>
      <c r="C3" s="8"/>
      <c r="D3" s="8"/>
      <c r="E3" s="8"/>
      <c r="F3" s="8"/>
      <c r="G3" s="8"/>
      <c r="H3" s="8"/>
      <c r="I3" s="8"/>
      <c r="J3" s="8"/>
      <c r="K3" s="8"/>
      <c r="L3" s="8"/>
      <c r="M3" s="8"/>
      <c r="N3" s="8"/>
      <c r="O3" s="8"/>
      <c r="P3" s="6" t="s">
        <v>130</v>
      </c>
      <c r="Q3" s="9"/>
      <c r="R3" s="9"/>
      <c r="S3" s="9"/>
      <c r="T3" s="9"/>
      <c r="U3" s="9"/>
      <c r="V3" s="9"/>
      <c r="W3" s="9"/>
    </row>
    <row r="4" spans="2:24" ht="6.65" customHeight="1">
      <c r="C4" s="8"/>
      <c r="D4" s="8"/>
      <c r="E4" s="8"/>
      <c r="F4" s="8"/>
      <c r="G4" s="8"/>
      <c r="H4" s="8"/>
      <c r="I4" s="8"/>
      <c r="J4" s="8"/>
      <c r="K4" s="8"/>
      <c r="L4" s="8"/>
      <c r="M4" s="8"/>
      <c r="N4" s="8"/>
      <c r="O4" s="8"/>
      <c r="P4" s="9"/>
      <c r="Q4" s="9"/>
      <c r="R4" s="9"/>
      <c r="S4" s="9"/>
      <c r="T4" s="9"/>
      <c r="U4" s="9"/>
      <c r="V4" s="9"/>
      <c r="W4" s="9"/>
    </row>
    <row r="5" spans="2:24" ht="10.5">
      <c r="B5" s="188" t="s">
        <v>15</v>
      </c>
      <c r="C5" s="97" t="s">
        <v>74</v>
      </c>
      <c r="D5" s="97" t="s">
        <v>70</v>
      </c>
      <c r="E5" s="97" t="s">
        <v>71</v>
      </c>
      <c r="F5" s="95" t="s">
        <v>65</v>
      </c>
      <c r="G5" s="95" t="s">
        <v>72</v>
      </c>
      <c r="H5" s="98" t="s">
        <v>76</v>
      </c>
      <c r="I5" s="98" t="s">
        <v>75</v>
      </c>
      <c r="J5" s="95" t="s">
        <v>66</v>
      </c>
      <c r="K5" s="95" t="s">
        <v>69</v>
      </c>
      <c r="L5" s="95" t="s">
        <v>67</v>
      </c>
      <c r="M5" s="95" t="s">
        <v>73</v>
      </c>
      <c r="N5" s="95" t="s">
        <v>68</v>
      </c>
      <c r="O5" s="94" t="s">
        <v>120</v>
      </c>
      <c r="P5" s="187" t="s">
        <v>106</v>
      </c>
      <c r="Q5" s="9"/>
      <c r="R5" s="9"/>
      <c r="S5" s="9"/>
      <c r="T5" s="9"/>
      <c r="U5" s="9"/>
      <c r="V5" s="9"/>
      <c r="W5" s="9"/>
    </row>
    <row r="6" spans="2:24" ht="10.5">
      <c r="B6" s="188"/>
      <c r="C6" s="97" t="s">
        <v>16</v>
      </c>
      <c r="D6" s="97" t="s">
        <v>17</v>
      </c>
      <c r="E6" s="94" t="s">
        <v>18</v>
      </c>
      <c r="F6" s="94" t="s">
        <v>19</v>
      </c>
      <c r="G6" s="97" t="s">
        <v>20</v>
      </c>
      <c r="H6" s="97" t="s">
        <v>21</v>
      </c>
      <c r="I6" s="94" t="s">
        <v>22</v>
      </c>
      <c r="J6" s="94" t="s">
        <v>23</v>
      </c>
      <c r="K6" s="97" t="s">
        <v>24</v>
      </c>
      <c r="L6" s="97" t="s">
        <v>25</v>
      </c>
      <c r="M6" s="94" t="s">
        <v>26</v>
      </c>
      <c r="N6" s="94" t="s">
        <v>27</v>
      </c>
      <c r="O6" s="95" t="s">
        <v>33</v>
      </c>
      <c r="P6" s="187"/>
      <c r="Q6" s="9"/>
      <c r="R6" s="9"/>
      <c r="S6" s="9"/>
      <c r="T6" s="9"/>
      <c r="U6" s="9"/>
      <c r="V6" s="9"/>
      <c r="W6" s="9"/>
      <c r="X6" s="9"/>
    </row>
    <row r="7" spans="2:24" ht="13.4" customHeight="1">
      <c r="B7" s="13" t="s">
        <v>30</v>
      </c>
      <c r="C7" s="72">
        <f>SUM(C8:C10)</f>
        <v>12759.301363</v>
      </c>
      <c r="D7" s="72">
        <f t="shared" ref="D7:O7" si="0">SUM(D8:D10)</f>
        <v>12355.413586999999</v>
      </c>
      <c r="E7" s="72">
        <f t="shared" si="0"/>
        <v>13889.388698000001</v>
      </c>
      <c r="F7" s="72">
        <f t="shared" si="0"/>
        <v>11240.774238</v>
      </c>
      <c r="G7" s="72">
        <f t="shared" si="0"/>
        <v>12980.746091999999</v>
      </c>
      <c r="H7" s="72">
        <f t="shared" si="0"/>
        <v>12392.415553999999</v>
      </c>
      <c r="I7" s="72">
        <f t="shared" si="0"/>
        <v>15441.237615</v>
      </c>
      <c r="J7" s="72">
        <f t="shared" si="0"/>
        <v>15139.400271</v>
      </c>
      <c r="K7" s="72">
        <f t="shared" si="0"/>
        <v>17572.641583000001</v>
      </c>
      <c r="L7" s="72">
        <f t="shared" si="0"/>
        <v>15878.106366</v>
      </c>
      <c r="M7" s="72">
        <f t="shared" si="0"/>
        <v>15256.322668000001</v>
      </c>
      <c r="N7" s="72">
        <f t="shared" si="0"/>
        <v>20475.602304</v>
      </c>
      <c r="O7" s="72">
        <f t="shared" si="0"/>
        <v>175381.350339</v>
      </c>
      <c r="P7" s="42" t="s">
        <v>100</v>
      </c>
    </row>
    <row r="8" spans="2:24" ht="13.4" customHeight="1">
      <c r="B8" s="87" t="s">
        <v>34</v>
      </c>
      <c r="C8" s="73">
        <v>2118.5404680000001</v>
      </c>
      <c r="D8" s="73">
        <v>2794.9536680000001</v>
      </c>
      <c r="E8" s="73">
        <v>2885.7559540000002</v>
      </c>
      <c r="F8" s="73">
        <v>3923.001898</v>
      </c>
      <c r="G8" s="73">
        <v>6300.0724010000004</v>
      </c>
      <c r="H8" s="73">
        <v>5162.1394600000003</v>
      </c>
      <c r="I8" s="73">
        <v>5417.1762319999998</v>
      </c>
      <c r="J8" s="73">
        <v>4918.3285320000005</v>
      </c>
      <c r="K8" s="73">
        <v>4078.9908820000001</v>
      </c>
      <c r="L8" s="73">
        <v>4475.267922</v>
      </c>
      <c r="M8" s="73">
        <v>3666.6786470000002</v>
      </c>
      <c r="N8" s="73">
        <v>3156.4328420000002</v>
      </c>
      <c r="O8" s="73">
        <f t="shared" ref="O8:O10" si="1">N8+M8+L8+K8+J8+I8+H8+G8+F8+E8+D8+C8</f>
        <v>48897.338906000004</v>
      </c>
      <c r="P8" s="51" t="s">
        <v>103</v>
      </c>
    </row>
    <row r="9" spans="2:24" ht="13.4" customHeight="1">
      <c r="B9" s="88" t="s">
        <v>35</v>
      </c>
      <c r="C9" s="74">
        <v>7589.9006890000001</v>
      </c>
      <c r="D9" s="74">
        <v>6846.4063820000001</v>
      </c>
      <c r="E9" s="74">
        <v>8121.5988040000002</v>
      </c>
      <c r="F9" s="74">
        <v>4630.6787439999998</v>
      </c>
      <c r="G9" s="74">
        <v>3624.8099379999999</v>
      </c>
      <c r="H9" s="74">
        <v>4724.6287430000002</v>
      </c>
      <c r="I9" s="74">
        <v>7239.6449890000004</v>
      </c>
      <c r="J9" s="74">
        <v>7285.6854590000003</v>
      </c>
      <c r="K9" s="74">
        <v>10646.195454999999</v>
      </c>
      <c r="L9" s="74">
        <v>8410.738867</v>
      </c>
      <c r="M9" s="74">
        <v>8620.0790689999994</v>
      </c>
      <c r="N9" s="74">
        <v>14156.110466</v>
      </c>
      <c r="O9" s="74">
        <f t="shared" si="1"/>
        <v>91896.477604999993</v>
      </c>
      <c r="P9" s="89" t="s">
        <v>104</v>
      </c>
    </row>
    <row r="10" spans="2:24" ht="13.4" customHeight="1">
      <c r="B10" s="87" t="s">
        <v>36</v>
      </c>
      <c r="C10" s="73">
        <v>3050.8602059999998</v>
      </c>
      <c r="D10" s="73">
        <v>2714.0535369999998</v>
      </c>
      <c r="E10" s="73">
        <v>2882.0339399999998</v>
      </c>
      <c r="F10" s="73">
        <v>2687.0935960000002</v>
      </c>
      <c r="G10" s="73">
        <v>3055.8637530000001</v>
      </c>
      <c r="H10" s="73">
        <v>2505.6473510000001</v>
      </c>
      <c r="I10" s="73">
        <v>2784.4163939999999</v>
      </c>
      <c r="J10" s="73">
        <v>2935.3862800000002</v>
      </c>
      <c r="K10" s="73">
        <v>2847.455246</v>
      </c>
      <c r="L10" s="73">
        <v>2992.099577</v>
      </c>
      <c r="M10" s="73">
        <v>2969.5649520000002</v>
      </c>
      <c r="N10" s="73">
        <v>3163.0589960000002</v>
      </c>
      <c r="O10" s="73">
        <f t="shared" si="1"/>
        <v>34587.533828</v>
      </c>
      <c r="P10" s="51" t="s">
        <v>105</v>
      </c>
      <c r="Q10" s="9"/>
      <c r="R10" s="9"/>
      <c r="S10" s="9"/>
      <c r="T10" s="9"/>
      <c r="U10" s="9"/>
      <c r="V10" s="9"/>
      <c r="W10" s="9"/>
      <c r="X10" s="15"/>
    </row>
    <row r="11" spans="2:24" ht="13.4" customHeight="1">
      <c r="B11" s="13" t="s">
        <v>31</v>
      </c>
      <c r="C11" s="72">
        <f>SUM(C12:C14)</f>
        <v>4974.1200249999993</v>
      </c>
      <c r="D11" s="72">
        <f t="shared" ref="D11" si="2">SUM(D12:D14)</f>
        <v>5189.8683549999996</v>
      </c>
      <c r="E11" s="72">
        <f t="shared" ref="E11" si="3">SUM(E12:E14)</f>
        <v>5593.3748999999998</v>
      </c>
      <c r="F11" s="72">
        <f t="shared" ref="F11" si="4">SUM(F12:F14)</f>
        <v>4574.9829060000002</v>
      </c>
      <c r="G11" s="72">
        <f t="shared" ref="G11" si="5">SUM(G12:G14)</f>
        <v>11443.667607000001</v>
      </c>
      <c r="H11" s="72">
        <f t="shared" ref="H11" si="6">SUM(H12:H14)</f>
        <v>4391.0254779999996</v>
      </c>
      <c r="I11" s="72">
        <f t="shared" ref="I11" si="7">SUM(I12:I14)</f>
        <v>5223.9435579999999</v>
      </c>
      <c r="J11" s="72">
        <f t="shared" ref="J11" si="8">SUM(J12:J14)</f>
        <v>4796.5743899999998</v>
      </c>
      <c r="K11" s="72">
        <f t="shared" ref="K11" si="9">SUM(K12:K14)</f>
        <v>4885.4739319999999</v>
      </c>
      <c r="L11" s="72">
        <f t="shared" ref="L11" si="10">SUM(L12:L14)</f>
        <v>6100.5740300000007</v>
      </c>
      <c r="M11" s="72">
        <f t="shared" ref="M11" si="11">SUM(M12:M14)</f>
        <v>5369.6222349999998</v>
      </c>
      <c r="N11" s="72">
        <f t="shared" ref="N11" si="12">SUM(N12:N14)</f>
        <v>7117.588796</v>
      </c>
      <c r="O11" s="72">
        <f t="shared" ref="O11" si="13">SUM(O12:O14)</f>
        <v>69660.816212000005</v>
      </c>
      <c r="P11" s="42" t="s">
        <v>101</v>
      </c>
    </row>
    <row r="12" spans="2:24" ht="13.4" customHeight="1">
      <c r="B12" s="87" t="s">
        <v>34</v>
      </c>
      <c r="C12" s="75">
        <v>187.04836499999999</v>
      </c>
      <c r="D12" s="73">
        <v>104.211704</v>
      </c>
      <c r="E12" s="73">
        <v>158.302808</v>
      </c>
      <c r="F12" s="73">
        <v>126.496673</v>
      </c>
      <c r="G12" s="73">
        <v>92.666826999999998</v>
      </c>
      <c r="H12" s="73">
        <v>65.516713999999993</v>
      </c>
      <c r="I12" s="73">
        <v>103.437408</v>
      </c>
      <c r="J12" s="73">
        <v>238.046526</v>
      </c>
      <c r="K12" s="73">
        <v>151.255574</v>
      </c>
      <c r="L12" s="73">
        <v>171.649654</v>
      </c>
      <c r="M12" s="73">
        <v>123.003559</v>
      </c>
      <c r="N12" s="73">
        <v>339.78881799999999</v>
      </c>
      <c r="O12" s="73">
        <f>N12+M12+L12+K12+J12+I12+H12+G12+F12+E12+D12+C12</f>
        <v>1861.4246300000004</v>
      </c>
      <c r="P12" s="51" t="s">
        <v>103</v>
      </c>
    </row>
    <row r="13" spans="2:24" ht="13.4" customHeight="1">
      <c r="B13" s="88" t="s">
        <v>35</v>
      </c>
      <c r="C13" s="74">
        <v>617.30807000000004</v>
      </c>
      <c r="D13" s="74">
        <v>657.07243900000003</v>
      </c>
      <c r="E13" s="74">
        <v>722.32017900000005</v>
      </c>
      <c r="F13" s="74">
        <v>356.67021399999999</v>
      </c>
      <c r="G13" s="74">
        <v>372.79959300000002</v>
      </c>
      <c r="H13" s="74">
        <v>627.43244700000002</v>
      </c>
      <c r="I13" s="74">
        <v>318.18818599999997</v>
      </c>
      <c r="J13" s="74">
        <v>300.28326199999998</v>
      </c>
      <c r="K13" s="74">
        <v>371.38437699999997</v>
      </c>
      <c r="L13" s="74">
        <v>1153.424974</v>
      </c>
      <c r="M13" s="74">
        <v>594.84736999999996</v>
      </c>
      <c r="N13" s="74">
        <v>2091.0363470000002</v>
      </c>
      <c r="O13" s="74">
        <f t="shared" ref="O13:O16" si="14">N13+M13+L13+K13+J13+I13+H13+G13+F13+E13+D13+C13</f>
        <v>8182.7674580000012</v>
      </c>
      <c r="P13" s="89" t="s">
        <v>104</v>
      </c>
    </row>
    <row r="14" spans="2:24" ht="13.4" customHeight="1">
      <c r="B14" s="87" t="s">
        <v>36</v>
      </c>
      <c r="C14" s="73">
        <v>4169.7635899999996</v>
      </c>
      <c r="D14" s="73">
        <v>4428.5842119999998</v>
      </c>
      <c r="E14" s="73">
        <v>4712.7519130000001</v>
      </c>
      <c r="F14" s="73">
        <v>4091.8160189999999</v>
      </c>
      <c r="G14" s="73">
        <v>10978.201187000001</v>
      </c>
      <c r="H14" s="73">
        <v>3698.076317</v>
      </c>
      <c r="I14" s="73">
        <v>4802.3179639999998</v>
      </c>
      <c r="J14" s="73">
        <v>4258.2446019999998</v>
      </c>
      <c r="K14" s="73">
        <v>4362.8339809999998</v>
      </c>
      <c r="L14" s="73">
        <v>4775.4994020000004</v>
      </c>
      <c r="M14" s="73">
        <v>4651.7713059999996</v>
      </c>
      <c r="N14" s="73">
        <v>4686.7636309999998</v>
      </c>
      <c r="O14" s="73">
        <f t="shared" si="14"/>
        <v>59616.624124000002</v>
      </c>
      <c r="P14" s="51" t="s">
        <v>105</v>
      </c>
      <c r="Q14" s="9"/>
      <c r="R14" s="9"/>
      <c r="S14" s="9"/>
      <c r="T14" s="9"/>
      <c r="U14" s="9"/>
      <c r="V14" s="9"/>
      <c r="W14" s="9"/>
      <c r="X14" s="15"/>
    </row>
    <row r="15" spans="2:24" ht="13.4" customHeight="1">
      <c r="B15" s="13" t="s">
        <v>32</v>
      </c>
      <c r="C15" s="72">
        <f>SUM(C16:C18)</f>
        <v>11782.862915</v>
      </c>
      <c r="D15" s="72">
        <f t="shared" ref="D15" si="15">SUM(D16:D18)</f>
        <v>10407.705031</v>
      </c>
      <c r="E15" s="72">
        <f t="shared" ref="E15" si="16">SUM(E16:E18)</f>
        <v>11391.755073</v>
      </c>
      <c r="F15" s="72">
        <f t="shared" ref="F15" si="17">SUM(F16:F18)</f>
        <v>13031.952315</v>
      </c>
      <c r="G15" s="72">
        <f t="shared" ref="G15" si="18">SUM(G16:G18)</f>
        <v>12773.852922</v>
      </c>
      <c r="H15" s="72">
        <f t="shared" ref="H15" si="19">SUM(H16:H18)</f>
        <v>12440.958231999999</v>
      </c>
      <c r="I15" s="72">
        <f t="shared" ref="I15" si="20">SUM(I16:I18)</f>
        <v>13791.794492000001</v>
      </c>
      <c r="J15" s="72">
        <f t="shared" ref="J15" si="21">SUM(J16:J18)</f>
        <v>15024.496976999999</v>
      </c>
      <c r="K15" s="72">
        <f t="shared" ref="K15" si="22">SUM(K16:K18)</f>
        <v>17463.543913000001</v>
      </c>
      <c r="L15" s="72">
        <f t="shared" ref="L15" si="23">SUM(L16:L18)</f>
        <v>17455.703840000002</v>
      </c>
      <c r="M15" s="72">
        <f t="shared" ref="M15" si="24">SUM(M16:M18)</f>
        <v>17068.238103</v>
      </c>
      <c r="N15" s="72">
        <f t="shared" ref="N15" si="25">SUM(N16:N18)</f>
        <v>17741.164906999998</v>
      </c>
      <c r="O15" s="72">
        <f t="shared" ref="O15" si="26">SUM(O16:O18)</f>
        <v>170374.02872</v>
      </c>
      <c r="P15" s="42" t="s">
        <v>102</v>
      </c>
    </row>
    <row r="16" spans="2:24" ht="13.4" customHeight="1">
      <c r="B16" s="87" t="s">
        <v>34</v>
      </c>
      <c r="C16" s="73">
        <v>6346.926359</v>
      </c>
      <c r="D16" s="73">
        <v>5256.3425580000003</v>
      </c>
      <c r="E16" s="73">
        <v>5649.4635930000004</v>
      </c>
      <c r="F16" s="73">
        <v>7300.5714390000003</v>
      </c>
      <c r="G16" s="73">
        <v>6591.8432300000004</v>
      </c>
      <c r="H16" s="73">
        <v>7223.1044700000002</v>
      </c>
      <c r="I16" s="73">
        <v>6937.0227930000001</v>
      </c>
      <c r="J16" s="73">
        <v>5996.3423830000002</v>
      </c>
      <c r="K16" s="73">
        <v>6591.23477</v>
      </c>
      <c r="L16" s="73">
        <v>7016.3221860000003</v>
      </c>
      <c r="M16" s="73">
        <v>7945.8853220000001</v>
      </c>
      <c r="N16" s="73">
        <v>7354.0736660000002</v>
      </c>
      <c r="O16" s="73">
        <f t="shared" si="14"/>
        <v>80209.132769000018</v>
      </c>
      <c r="P16" s="51" t="s">
        <v>103</v>
      </c>
    </row>
    <row r="17" spans="2:24" ht="13.4" customHeight="1">
      <c r="B17" s="88" t="s">
        <v>35</v>
      </c>
      <c r="C17" s="74">
        <v>1885.147408</v>
      </c>
      <c r="D17" s="74">
        <v>1849.2214140000001</v>
      </c>
      <c r="E17" s="74">
        <v>1935.293527</v>
      </c>
      <c r="F17" s="74">
        <v>2254.9453859999999</v>
      </c>
      <c r="G17" s="74">
        <v>1950.146422</v>
      </c>
      <c r="H17" s="74">
        <v>1743.3587010000001</v>
      </c>
      <c r="I17" s="74">
        <v>2377.509947</v>
      </c>
      <c r="J17" s="74">
        <v>4334.5904049999999</v>
      </c>
      <c r="K17" s="74">
        <v>5439.7975450000004</v>
      </c>
      <c r="L17" s="74">
        <v>5472.3601019999996</v>
      </c>
      <c r="M17" s="74">
        <v>4233.246263</v>
      </c>
      <c r="N17" s="74">
        <v>5445.3062769999997</v>
      </c>
      <c r="O17" s="74">
        <f>N17+M17+L17+K17+J17+I17+H17+G17+F17+E17+D17+C17</f>
        <v>38920.923396999999</v>
      </c>
      <c r="P17" s="89" t="s">
        <v>104</v>
      </c>
    </row>
    <row r="18" spans="2:24" ht="13.4" customHeight="1">
      <c r="B18" s="87" t="s">
        <v>36</v>
      </c>
      <c r="C18" s="73">
        <v>3550.7891479999998</v>
      </c>
      <c r="D18" s="73">
        <v>3302.141059</v>
      </c>
      <c r="E18" s="73">
        <v>3806.9979530000001</v>
      </c>
      <c r="F18" s="73">
        <v>3476.4354899999998</v>
      </c>
      <c r="G18" s="73">
        <v>4231.8632699999998</v>
      </c>
      <c r="H18" s="73">
        <v>3474.4950610000001</v>
      </c>
      <c r="I18" s="73">
        <v>4477.2617520000003</v>
      </c>
      <c r="J18" s="73">
        <v>4693.5641889999997</v>
      </c>
      <c r="K18" s="73">
        <v>5432.511598</v>
      </c>
      <c r="L18" s="73">
        <v>4967.0215520000002</v>
      </c>
      <c r="M18" s="73">
        <v>4889.1065179999996</v>
      </c>
      <c r="N18" s="73">
        <v>4941.7849640000004</v>
      </c>
      <c r="O18" s="73">
        <f>N18+M18+L18+K18+J18+I18+H18+G18+F18+E18+D18+C18</f>
        <v>51243.972553999993</v>
      </c>
      <c r="P18" s="51" t="s">
        <v>105</v>
      </c>
      <c r="Q18" s="9"/>
      <c r="R18" s="9"/>
      <c r="S18" s="9"/>
      <c r="T18" s="9"/>
      <c r="U18" s="9"/>
      <c r="V18" s="9"/>
      <c r="W18" s="9"/>
      <c r="X18" s="15"/>
    </row>
    <row r="19" spans="2:24" s="1" customFormat="1" ht="6.65" customHeight="1">
      <c r="B19" s="16"/>
      <c r="C19" s="55"/>
      <c r="D19" s="55"/>
      <c r="E19" s="55"/>
      <c r="F19" s="55"/>
      <c r="G19" s="55"/>
      <c r="H19" s="55"/>
      <c r="I19" s="55"/>
      <c r="J19" s="55"/>
      <c r="K19" s="55"/>
      <c r="L19" s="16"/>
      <c r="M19" s="16"/>
      <c r="N19" s="16"/>
      <c r="O19" s="16"/>
    </row>
    <row r="20" spans="2:24" s="1" customFormat="1">
      <c r="B20" s="19" t="s">
        <v>125</v>
      </c>
      <c r="C20" s="16"/>
      <c r="D20" s="16"/>
      <c r="E20" s="16"/>
      <c r="F20" s="16"/>
      <c r="G20" s="16"/>
      <c r="H20" s="16"/>
      <c r="I20" s="16"/>
      <c r="J20" s="16"/>
      <c r="K20" s="16"/>
      <c r="L20" s="16"/>
      <c r="M20" s="16"/>
      <c r="P20" s="6" t="s">
        <v>123</v>
      </c>
    </row>
    <row r="21" spans="2:24" s="1" customFormat="1">
      <c r="G21" s="133"/>
    </row>
  </sheetData>
  <mergeCells count="2">
    <mergeCell ref="P5:P6"/>
    <mergeCell ref="B5:B6"/>
  </mergeCells>
  <pageMargins left="0.7" right="0.7" top="0.75" bottom="0.75" header="0.3" footer="0.3"/>
  <pageSetup orientation="portrait" r:id="rId1"/>
  <headerFooter>
    <oddFooter>&amp;C_x000D_&amp;1#&amp;"Aptos"&amp;11&amp;K000000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tabColor rgb="FF92D050"/>
  </sheetPr>
  <dimension ref="A1:YV28"/>
  <sheetViews>
    <sheetView showGridLines="0" zoomScale="71" zoomScaleNormal="71" workbookViewId="0">
      <selection activeCell="D26" sqref="D26"/>
    </sheetView>
  </sheetViews>
  <sheetFormatPr defaultColWidth="7.54296875" defaultRowHeight="10"/>
  <cols>
    <col min="1" max="1" width="33.1796875" style="6" customWidth="1"/>
    <col min="2" max="2" width="113.54296875" style="3" customWidth="1"/>
    <col min="3" max="3" width="7.54296875" style="3" customWidth="1"/>
    <col min="4" max="4" width="90.54296875" style="3" customWidth="1"/>
    <col min="5" max="5" width="7.54296875" style="3"/>
    <col min="6" max="10" width="7.54296875" style="6"/>
    <col min="11" max="16384" width="7.54296875" style="3"/>
  </cols>
  <sheetData>
    <row r="1" spans="1:672">
      <c r="F1" s="3"/>
      <c r="G1" s="3"/>
      <c r="H1" s="3"/>
      <c r="I1" s="3"/>
      <c r="J1" s="3"/>
    </row>
    <row r="2" spans="1:672" ht="10.5">
      <c r="B2" s="20"/>
      <c r="C2" s="20"/>
      <c r="D2" s="20"/>
      <c r="F2" s="3"/>
      <c r="G2" s="3"/>
      <c r="H2" s="3"/>
      <c r="I2" s="3"/>
      <c r="J2" s="3"/>
    </row>
    <row r="3" spans="1:672" ht="36" customHeight="1">
      <c r="B3" s="56" t="s">
        <v>246</v>
      </c>
      <c r="C3" s="20"/>
      <c r="D3" s="57" t="s">
        <v>247</v>
      </c>
      <c r="F3" s="3"/>
      <c r="G3" s="3"/>
      <c r="H3" s="3"/>
      <c r="I3" s="3"/>
      <c r="J3" s="3"/>
    </row>
    <row r="4" spans="1:672" ht="10.5">
      <c r="B4" s="20"/>
      <c r="C4" s="20"/>
      <c r="D4" s="20"/>
      <c r="F4" s="3"/>
      <c r="G4" s="3"/>
      <c r="H4" s="3"/>
      <c r="I4" s="3"/>
      <c r="J4" s="3"/>
    </row>
    <row r="5" spans="1:672" ht="10.5">
      <c r="B5" s="21"/>
      <c r="C5" s="21"/>
      <c r="D5" s="21"/>
      <c r="F5" s="3"/>
      <c r="G5" s="3"/>
      <c r="H5" s="3"/>
      <c r="I5" s="3"/>
      <c r="J5" s="3"/>
    </row>
    <row r="6" spans="1:672">
      <c r="C6" s="163"/>
      <c r="F6" s="3"/>
      <c r="G6" s="3"/>
      <c r="H6" s="3"/>
      <c r="I6" s="3"/>
      <c r="J6" s="3"/>
    </row>
    <row r="7" spans="1:672">
      <c r="F7" s="3"/>
      <c r="G7" s="3"/>
      <c r="H7" s="3"/>
      <c r="I7" s="3"/>
      <c r="J7" s="3"/>
    </row>
    <row r="8" spans="1:672" s="23"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6"/>
      <c r="C9" s="6"/>
      <c r="D9" s="6"/>
      <c r="E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row>
    <row r="10" spans="1:672" ht="10.5">
      <c r="B10" s="164" t="s">
        <v>37</v>
      </c>
      <c r="C10" s="4"/>
      <c r="D10" s="165" t="s">
        <v>248</v>
      </c>
    </row>
    <row r="11" spans="1:672" ht="10.5">
      <c r="B11" s="29"/>
      <c r="C11" s="27"/>
      <c r="D11" s="4"/>
    </row>
    <row r="12" spans="1:672" ht="10.5">
      <c r="B12" s="166" t="s">
        <v>45</v>
      </c>
      <c r="D12" s="167" t="s">
        <v>249</v>
      </c>
    </row>
    <row r="13" spans="1:672" ht="10.5">
      <c r="B13" s="166" t="s">
        <v>46</v>
      </c>
      <c r="D13" s="167" t="s">
        <v>250</v>
      </c>
    </row>
    <row r="14" spans="1:672" ht="30.5">
      <c r="B14" s="166" t="s">
        <v>47</v>
      </c>
      <c r="D14" s="168" t="s">
        <v>251</v>
      </c>
    </row>
    <row r="15" spans="1:672" ht="30.5">
      <c r="B15" s="166" t="s">
        <v>48</v>
      </c>
      <c r="D15" s="168" t="s">
        <v>252</v>
      </c>
    </row>
    <row r="16" spans="1:672" ht="30.5">
      <c r="B16" s="166" t="s">
        <v>253</v>
      </c>
      <c r="D16" s="168" t="s">
        <v>254</v>
      </c>
    </row>
    <row r="17" spans="2:4" ht="20.5">
      <c r="B17" s="169" t="s">
        <v>255</v>
      </c>
      <c r="D17" s="170" t="s">
        <v>256</v>
      </c>
    </row>
    <row r="18" spans="2:4" ht="30.5">
      <c r="B18" s="166" t="s">
        <v>257</v>
      </c>
      <c r="D18" s="171" t="s">
        <v>258</v>
      </c>
    </row>
    <row r="19" spans="2:4" ht="20.5">
      <c r="B19" s="166" t="s">
        <v>49</v>
      </c>
      <c r="D19" s="168" t="s">
        <v>259</v>
      </c>
    </row>
    <row r="20" spans="2:4">
      <c r="B20" s="6"/>
    </row>
    <row r="21" spans="2:4" ht="10.5">
      <c r="B21" s="28" t="s">
        <v>38</v>
      </c>
    </row>
    <row r="22" spans="2:4">
      <c r="B22" s="30" t="s">
        <v>39</v>
      </c>
    </row>
    <row r="23" spans="2:4">
      <c r="B23" s="26"/>
    </row>
    <row r="24" spans="2:4" ht="10.5">
      <c r="B24" s="28"/>
    </row>
    <row r="25" spans="2:4">
      <c r="B25" s="31"/>
    </row>
    <row r="26" spans="2:4">
      <c r="B26" s="31"/>
    </row>
    <row r="27" spans="2:4">
      <c r="B27" s="30"/>
    </row>
    <row r="28" spans="2:4">
      <c r="B28" s="32"/>
    </row>
  </sheetData>
  <hyperlinks>
    <hyperlink ref="B22" r:id="rId1" xr:uid="{9995E841-90BD-4C06-9312-675440319C8C}"/>
  </hyperlinks>
  <pageMargins left="0.7" right="0.7" top="0.75" bottom="0.75" header="0.3" footer="0.3"/>
  <pageSetup orientation="portrait" r:id="rId2"/>
  <headerFooter>
    <oddFooter>&amp;C_x000D_&amp;1#&amp;"Aptos"&amp;11&amp;K000000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tabColor rgb="FF92D050"/>
  </sheetPr>
  <dimension ref="A1:YV17"/>
  <sheetViews>
    <sheetView showGridLines="0" tabSelected="1" zoomScale="110" zoomScaleNormal="110" workbookViewId="0">
      <selection activeCell="D14" sqref="D14"/>
    </sheetView>
  </sheetViews>
  <sheetFormatPr defaultColWidth="7.54296875" defaultRowHeight="10"/>
  <cols>
    <col min="1" max="1" width="32.54296875" style="6" customWidth="1"/>
    <col min="2" max="2" width="83.54296875" style="3" customWidth="1"/>
    <col min="3" max="3" width="18.1796875" style="3" customWidth="1"/>
    <col min="4" max="4" width="75" style="3" customWidth="1"/>
    <col min="5" max="5" width="7.54296875" style="3"/>
    <col min="6" max="9" width="7.54296875" style="6"/>
    <col min="10" max="10" width="9.54296875" style="6" customWidth="1"/>
    <col min="11" max="16384" width="7.54296875" style="3"/>
  </cols>
  <sheetData>
    <row r="1" spans="1:672">
      <c r="F1" s="3"/>
      <c r="G1" s="3"/>
      <c r="H1" s="3"/>
      <c r="I1" s="3"/>
      <c r="J1" s="3"/>
    </row>
    <row r="2" spans="1:672" ht="10.5">
      <c r="B2" s="20"/>
      <c r="C2" s="20"/>
      <c r="D2" s="20"/>
      <c r="F2" s="3"/>
      <c r="G2" s="3"/>
      <c r="H2" s="3"/>
      <c r="I2" s="3"/>
      <c r="J2" s="3"/>
    </row>
    <row r="3" spans="1:672" ht="36" customHeight="1">
      <c r="B3" s="56" t="s">
        <v>246</v>
      </c>
      <c r="C3" s="20"/>
      <c r="D3" s="57" t="s">
        <v>247</v>
      </c>
      <c r="F3" s="3"/>
      <c r="G3" s="3"/>
      <c r="H3" s="3"/>
      <c r="I3" s="3"/>
      <c r="J3" s="3"/>
    </row>
    <row r="4" spans="1:672" ht="10.5">
      <c r="B4" s="20"/>
      <c r="C4" s="20"/>
      <c r="D4" s="20"/>
      <c r="F4" s="3"/>
      <c r="G4" s="3"/>
      <c r="H4" s="3"/>
      <c r="I4" s="3"/>
      <c r="J4" s="3"/>
    </row>
    <row r="5" spans="1:672">
      <c r="F5" s="3"/>
      <c r="G5" s="3"/>
      <c r="H5" s="3"/>
      <c r="I5" s="3"/>
      <c r="J5" s="3"/>
    </row>
    <row r="6" spans="1:672">
      <c r="C6" s="163"/>
      <c r="F6" s="3"/>
      <c r="G6" s="3"/>
      <c r="H6" s="3"/>
      <c r="I6" s="3"/>
      <c r="J6" s="3"/>
    </row>
    <row r="7" spans="1:672">
      <c r="F7" s="3"/>
      <c r="G7" s="3"/>
      <c r="H7" s="3"/>
      <c r="I7" s="3"/>
      <c r="J7" s="3"/>
    </row>
    <row r="8" spans="1:672" s="23"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40</v>
      </c>
      <c r="D10" s="165" t="s">
        <v>260</v>
      </c>
    </row>
    <row r="11" spans="1:672">
      <c r="B11" s="27" t="s">
        <v>261</v>
      </c>
      <c r="D11" s="172" t="s">
        <v>262</v>
      </c>
    </row>
    <row r="12" spans="1:672" ht="10.5">
      <c r="B12" s="4"/>
      <c r="D12" s="165"/>
    </row>
    <row r="13" spans="1:672" ht="10.5">
      <c r="B13" s="4" t="s">
        <v>41</v>
      </c>
      <c r="D13" s="165" t="s">
        <v>263</v>
      </c>
    </row>
    <row r="14" spans="1:672" ht="90">
      <c r="B14" s="5" t="s">
        <v>264</v>
      </c>
      <c r="D14" s="173" t="s">
        <v>265</v>
      </c>
    </row>
    <row r="15" spans="1:672" ht="10.5">
      <c r="B15" s="4" t="s">
        <v>266</v>
      </c>
      <c r="D15" s="165" t="s">
        <v>267</v>
      </c>
    </row>
    <row r="16" spans="1:672" ht="20">
      <c r="B16" s="5" t="s">
        <v>268</v>
      </c>
      <c r="D16" s="174" t="s">
        <v>269</v>
      </c>
    </row>
    <row r="17" spans="2:4">
      <c r="B17" s="3" t="s">
        <v>270</v>
      </c>
      <c r="D17" s="175" t="s">
        <v>271</v>
      </c>
    </row>
  </sheetData>
  <hyperlinks>
    <hyperlink ref="B11" r:id="rId1" xr:uid="{8C59D6A2-0C23-4917-BC6F-10D67701C28C}"/>
    <hyperlink ref="D11" r:id="rId2" xr:uid="{CB1EE6D8-CE2A-41AC-B246-63A16129161D}"/>
  </hyperlinks>
  <pageMargins left="0.7" right="0.7" top="0.75" bottom="0.75" header="0.3" footer="0.3"/>
  <pageSetup orientation="portrait" r:id="rId3"/>
  <headerFooter>
    <oddFooter>&amp;C_x000D_&amp;1#&amp;"Aptos"&amp;11&amp;K000000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92D050"/>
  </sheetPr>
  <dimension ref="A2:Q13"/>
  <sheetViews>
    <sheetView showGridLines="0" topLeftCell="J1" zoomScale="85" zoomScaleNormal="85" workbookViewId="0">
      <selection activeCell="B54" sqref="B54"/>
    </sheetView>
  </sheetViews>
  <sheetFormatPr defaultColWidth="8.54296875" defaultRowHeight="10"/>
  <cols>
    <col min="1" max="1" width="46.81640625" style="6" customWidth="1"/>
    <col min="2" max="2" width="27.453125" style="6" customWidth="1"/>
    <col min="3" max="15" width="12.453125" style="6" customWidth="1"/>
    <col min="16" max="16" width="30.54296875" style="6" customWidth="1"/>
    <col min="17" max="17" width="48" style="6" customWidth="1"/>
    <col min="18" max="18" width="56.453125" style="6" customWidth="1"/>
    <col min="19" max="19" width="14.81640625" style="6" customWidth="1"/>
    <col min="20" max="20" width="19.54296875" style="6" customWidth="1"/>
    <col min="21" max="16384" width="8.54296875" style="6"/>
  </cols>
  <sheetData>
    <row r="2" spans="1:17" ht="13">
      <c r="A2" s="139"/>
      <c r="B2" s="81" t="s">
        <v>243</v>
      </c>
      <c r="C2" s="81"/>
      <c r="D2" s="81"/>
      <c r="E2" s="81"/>
      <c r="F2" s="81"/>
      <c r="G2" s="81"/>
      <c r="H2" s="81"/>
      <c r="I2" s="81"/>
      <c r="J2" s="81"/>
      <c r="K2" s="81"/>
      <c r="L2" s="81"/>
      <c r="M2" s="81"/>
      <c r="N2" s="81"/>
      <c r="O2" s="8"/>
      <c r="P2" s="81" t="s">
        <v>242</v>
      </c>
      <c r="Q2" s="138"/>
    </row>
    <row r="3" spans="1:17" ht="10.5">
      <c r="B3" s="34" t="s">
        <v>131</v>
      </c>
      <c r="C3" s="34"/>
      <c r="D3" s="34"/>
      <c r="E3" s="34"/>
      <c r="F3" s="34"/>
      <c r="G3" s="34"/>
      <c r="H3" s="34"/>
      <c r="I3" s="34"/>
      <c r="J3" s="34"/>
      <c r="K3" s="34"/>
      <c r="L3" s="34"/>
      <c r="M3" s="34"/>
      <c r="N3" s="34"/>
      <c r="O3" s="8"/>
      <c r="P3" s="6" t="s">
        <v>130</v>
      </c>
    </row>
    <row r="4" spans="1:17" ht="4.4000000000000004" customHeight="1">
      <c r="B4" s="1"/>
      <c r="C4" s="1"/>
      <c r="D4" s="1"/>
      <c r="E4" s="1"/>
      <c r="F4" s="1"/>
      <c r="G4" s="1"/>
      <c r="H4" s="1"/>
      <c r="I4" s="1"/>
      <c r="J4" s="1"/>
      <c r="K4" s="1"/>
      <c r="L4" s="1"/>
      <c r="M4" s="1"/>
      <c r="N4" s="1"/>
      <c r="O4" s="1"/>
      <c r="P4" s="1"/>
      <c r="Q4" s="1"/>
    </row>
    <row r="5" spans="1:17" ht="10.5">
      <c r="B5" s="10" t="s">
        <v>15</v>
      </c>
      <c r="C5" s="97" t="s">
        <v>74</v>
      </c>
      <c r="D5" s="97" t="s">
        <v>70</v>
      </c>
      <c r="E5" s="97" t="s">
        <v>71</v>
      </c>
      <c r="F5" s="95" t="s">
        <v>65</v>
      </c>
      <c r="G5" s="95" t="s">
        <v>72</v>
      </c>
      <c r="H5" s="98" t="s">
        <v>76</v>
      </c>
      <c r="I5" s="98" t="s">
        <v>75</v>
      </c>
      <c r="J5" s="95" t="s">
        <v>66</v>
      </c>
      <c r="K5" s="95" t="s">
        <v>69</v>
      </c>
      <c r="L5" s="95" t="s">
        <v>67</v>
      </c>
      <c r="M5" s="95" t="s">
        <v>73</v>
      </c>
      <c r="N5" s="95" t="s">
        <v>68</v>
      </c>
      <c r="O5" s="94" t="s">
        <v>120</v>
      </c>
      <c r="P5" s="11" t="s">
        <v>148</v>
      </c>
      <c r="Q5" s="49"/>
    </row>
    <row r="6" spans="1:17" ht="10.5">
      <c r="B6" s="12"/>
      <c r="C6" s="97" t="s">
        <v>16</v>
      </c>
      <c r="D6" s="97" t="s">
        <v>17</v>
      </c>
      <c r="E6" s="94" t="s">
        <v>18</v>
      </c>
      <c r="F6" s="94" t="s">
        <v>19</v>
      </c>
      <c r="G6" s="97" t="s">
        <v>20</v>
      </c>
      <c r="H6" s="97" t="s">
        <v>21</v>
      </c>
      <c r="I6" s="94" t="s">
        <v>22</v>
      </c>
      <c r="J6" s="94" t="s">
        <v>23</v>
      </c>
      <c r="K6" s="97" t="s">
        <v>24</v>
      </c>
      <c r="L6" s="97" t="s">
        <v>25</v>
      </c>
      <c r="M6" s="94" t="s">
        <v>26</v>
      </c>
      <c r="N6" s="94" t="s">
        <v>27</v>
      </c>
      <c r="O6" s="95" t="s">
        <v>33</v>
      </c>
      <c r="P6" s="58"/>
      <c r="Q6" s="49"/>
    </row>
    <row r="7" spans="1:17" ht="13.4" customHeight="1">
      <c r="B7" s="91" t="s">
        <v>28</v>
      </c>
      <c r="C7" s="91">
        <f>C8+C11</f>
        <v>29516.284303</v>
      </c>
      <c r="D7" s="91">
        <f t="shared" ref="D7:O7" si="0">D8+D11</f>
        <v>27952.986972999999</v>
      </c>
      <c r="E7" s="91">
        <f t="shared" si="0"/>
        <v>30874.518671000002</v>
      </c>
      <c r="F7" s="91">
        <f t="shared" si="0"/>
        <v>28847.709458999998</v>
      </c>
      <c r="G7" s="91">
        <f t="shared" si="0"/>
        <v>37198.266620999995</v>
      </c>
      <c r="H7" s="91">
        <f t="shared" si="0"/>
        <v>29224.399264</v>
      </c>
      <c r="I7" s="91">
        <f t="shared" si="0"/>
        <v>34456.975665000005</v>
      </c>
      <c r="J7" s="91">
        <f t="shared" si="0"/>
        <v>34960.471638000003</v>
      </c>
      <c r="K7" s="91">
        <f t="shared" si="0"/>
        <v>39921.659427999999</v>
      </c>
      <c r="L7" s="91">
        <f t="shared" si="0"/>
        <v>39434.384235999998</v>
      </c>
      <c r="M7" s="91">
        <f t="shared" si="0"/>
        <v>37694.183005999999</v>
      </c>
      <c r="N7" s="91">
        <f t="shared" si="0"/>
        <v>45334.356006999995</v>
      </c>
      <c r="O7" s="91">
        <f t="shared" si="0"/>
        <v>415416.19527100003</v>
      </c>
      <c r="P7" s="92" t="s">
        <v>119</v>
      </c>
      <c r="Q7" s="49"/>
    </row>
    <row r="8" spans="1:17" ht="13.4" customHeight="1">
      <c r="B8" s="93" t="s">
        <v>29</v>
      </c>
      <c r="C8" s="93">
        <f>C10+C9</f>
        <v>17733.421388000002</v>
      </c>
      <c r="D8" s="93">
        <f t="shared" ref="D8:N8" si="1">D10+D9</f>
        <v>17545.281941999998</v>
      </c>
      <c r="E8" s="93">
        <f t="shared" si="1"/>
        <v>19482.763598000001</v>
      </c>
      <c r="F8" s="93">
        <f t="shared" si="1"/>
        <v>15815.757143999999</v>
      </c>
      <c r="G8" s="93">
        <f t="shared" si="1"/>
        <v>24424.413698999997</v>
      </c>
      <c r="H8" s="93">
        <f t="shared" si="1"/>
        <v>16783.441031999999</v>
      </c>
      <c r="I8" s="93">
        <f t="shared" si="1"/>
        <v>20665.181173000001</v>
      </c>
      <c r="J8" s="93">
        <f t="shared" si="1"/>
        <v>19935.974661</v>
      </c>
      <c r="K8" s="93">
        <f t="shared" si="1"/>
        <v>22458.115515000001</v>
      </c>
      <c r="L8" s="93">
        <f t="shared" si="1"/>
        <v>21978.680396</v>
      </c>
      <c r="M8" s="93">
        <f t="shared" si="1"/>
        <v>20625.944903</v>
      </c>
      <c r="N8" s="93">
        <f t="shared" si="1"/>
        <v>27593.1911</v>
      </c>
      <c r="O8" s="93">
        <f t="shared" ref="O8" si="2">SUM(O9:O10)</f>
        <v>245042.16655100003</v>
      </c>
      <c r="P8" s="52" t="s">
        <v>118</v>
      </c>
    </row>
    <row r="9" spans="1:17" ht="13.4" customHeight="1">
      <c r="B9" s="87" t="s">
        <v>30</v>
      </c>
      <c r="C9" s="87">
        <v>12759.301363</v>
      </c>
      <c r="D9" s="87">
        <v>12355.413586999999</v>
      </c>
      <c r="E9" s="87">
        <v>13889.388698000001</v>
      </c>
      <c r="F9" s="87">
        <v>11240.774238</v>
      </c>
      <c r="G9" s="87">
        <v>12980.746091999999</v>
      </c>
      <c r="H9" s="87">
        <v>12392.415553999999</v>
      </c>
      <c r="I9" s="87">
        <v>15441.237615</v>
      </c>
      <c r="J9" s="87">
        <v>15139.400271</v>
      </c>
      <c r="K9" s="87">
        <v>17572.641583000001</v>
      </c>
      <c r="L9" s="87">
        <v>15878.106366</v>
      </c>
      <c r="M9" s="87">
        <v>15256.322668000001</v>
      </c>
      <c r="N9" s="87">
        <v>20475.602304</v>
      </c>
      <c r="O9" s="75">
        <f>SUM(C9:N9)</f>
        <v>175381.35033900003</v>
      </c>
      <c r="P9" s="51" t="s">
        <v>100</v>
      </c>
    </row>
    <row r="10" spans="1:17" ht="13.4" customHeight="1">
      <c r="B10" s="93" t="s">
        <v>31</v>
      </c>
      <c r="C10" s="93">
        <v>4974.1200250000002</v>
      </c>
      <c r="D10" s="93">
        <v>5189.8683549999996</v>
      </c>
      <c r="E10" s="93">
        <v>5593.3748999999998</v>
      </c>
      <c r="F10" s="93">
        <v>4574.9829060000002</v>
      </c>
      <c r="G10" s="93">
        <v>11443.667606999999</v>
      </c>
      <c r="H10" s="93">
        <v>4391.0254779999996</v>
      </c>
      <c r="I10" s="93">
        <v>5223.9435579999999</v>
      </c>
      <c r="J10" s="93">
        <v>4796.5743899999998</v>
      </c>
      <c r="K10" s="93">
        <v>4885.4739319999999</v>
      </c>
      <c r="L10" s="93">
        <v>6100.5740299999998</v>
      </c>
      <c r="M10" s="93">
        <v>5369.6222349999998</v>
      </c>
      <c r="N10" s="93">
        <v>7117.588796</v>
      </c>
      <c r="O10" s="52">
        <f t="shared" ref="O10" si="3">SUM(C10:N10)</f>
        <v>69660.816212000005</v>
      </c>
      <c r="P10" s="52" t="s">
        <v>101</v>
      </c>
    </row>
    <row r="11" spans="1:17" ht="13.4" customHeight="1">
      <c r="B11" s="87" t="s">
        <v>32</v>
      </c>
      <c r="C11" s="87">
        <v>11782.862915</v>
      </c>
      <c r="D11" s="87">
        <v>10407.705031</v>
      </c>
      <c r="E11" s="87">
        <v>11391.755073</v>
      </c>
      <c r="F11" s="87">
        <v>13031.952315</v>
      </c>
      <c r="G11" s="87">
        <v>12773.852922</v>
      </c>
      <c r="H11" s="87">
        <v>12440.958232000001</v>
      </c>
      <c r="I11" s="87">
        <v>13791.794492000001</v>
      </c>
      <c r="J11" s="87">
        <v>15024.496977000001</v>
      </c>
      <c r="K11" s="87">
        <v>17463.543913000001</v>
      </c>
      <c r="L11" s="87">
        <v>17455.703839999998</v>
      </c>
      <c r="M11" s="87">
        <v>17068.238103</v>
      </c>
      <c r="N11" s="87">
        <v>17741.164906999998</v>
      </c>
      <c r="O11" s="75">
        <f>SUM(C11:N11)</f>
        <v>170374.02872</v>
      </c>
      <c r="P11" s="51" t="s">
        <v>102</v>
      </c>
    </row>
    <row r="12" spans="1:17" ht="5.5" customHeight="1"/>
    <row r="13" spans="1:17">
      <c r="B13" s="17" t="s">
        <v>124</v>
      </c>
      <c r="C13" s="17"/>
      <c r="D13" s="17"/>
      <c r="E13" s="17"/>
      <c r="F13" s="17"/>
      <c r="G13" s="17"/>
      <c r="H13" s="17"/>
      <c r="I13" s="17"/>
      <c r="J13" s="17"/>
      <c r="K13" s="17"/>
      <c r="L13" s="17"/>
      <c r="M13" s="17"/>
      <c r="N13" s="17"/>
      <c r="P13" s="6" t="s">
        <v>123</v>
      </c>
    </row>
  </sheetData>
  <phoneticPr fontId="6" type="noConversion"/>
  <pageMargins left="0.7" right="0.7" top="0.75" bottom="0.75" header="0.3" footer="0.3"/>
  <pageSetup orientation="portrait" r:id="rId1"/>
  <headerFooter>
    <oddFooter>&amp;C_x000D_&amp;1#&amp;"Aptos"&amp;11&amp;K000000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92D050"/>
  </sheetPr>
  <dimension ref="A2:Q12"/>
  <sheetViews>
    <sheetView showGridLines="0" topLeftCell="D1" zoomScale="115" zoomScaleNormal="115" workbookViewId="0">
      <selection activeCell="B12" sqref="B12"/>
    </sheetView>
  </sheetViews>
  <sheetFormatPr defaultColWidth="8.54296875" defaultRowHeight="10"/>
  <cols>
    <col min="1" max="1" width="15.26953125" style="6" customWidth="1"/>
    <col min="2" max="2" width="17.54296875" style="6" customWidth="1"/>
    <col min="3" max="3" width="8.81640625" style="6" customWidth="1"/>
    <col min="4" max="4" width="10" style="6" customWidth="1"/>
    <col min="5" max="5" width="8.54296875" style="6" customWidth="1"/>
    <col min="6" max="6" width="11" style="6" customWidth="1"/>
    <col min="7" max="7" width="9.54296875" style="6" customWidth="1"/>
    <col min="8" max="8" width="8" style="6" customWidth="1"/>
    <col min="9" max="9" width="10.1796875" style="6" customWidth="1"/>
    <col min="10" max="10" width="8.453125" style="6" customWidth="1"/>
    <col min="11" max="11" width="9.54296875" style="6" customWidth="1"/>
    <col min="12" max="12" width="9.81640625" style="6" customWidth="1"/>
    <col min="13" max="13" width="8" style="6" bestFit="1" customWidth="1"/>
    <col min="14" max="14" width="8.54296875" style="6" customWidth="1"/>
    <col min="15" max="15" width="15.1796875" style="6" customWidth="1"/>
    <col min="16" max="16" width="18.453125" style="6" customWidth="1"/>
    <col min="17" max="17" width="12.81640625" style="6" customWidth="1"/>
    <col min="18" max="16384" width="8.54296875" style="6"/>
  </cols>
  <sheetData>
    <row r="2" spans="1:17" ht="14.15" customHeight="1">
      <c r="A2" s="176"/>
      <c r="B2" s="80" t="s">
        <v>272</v>
      </c>
      <c r="C2" s="80"/>
      <c r="D2" s="80"/>
      <c r="E2" s="80"/>
      <c r="F2" s="80"/>
      <c r="G2" s="80"/>
      <c r="H2" s="80"/>
      <c r="I2" s="80"/>
      <c r="J2" s="80"/>
      <c r="K2" s="80"/>
      <c r="L2" s="80"/>
      <c r="M2" s="80"/>
      <c r="N2" s="80"/>
      <c r="O2" s="78"/>
      <c r="P2" s="79" t="s">
        <v>273</v>
      </c>
    </row>
    <row r="3" spans="1:17" ht="14.15" customHeight="1">
      <c r="B3" s="34" t="s">
        <v>132</v>
      </c>
      <c r="C3" s="34"/>
      <c r="D3" s="34"/>
      <c r="E3" s="34"/>
      <c r="F3" s="34"/>
      <c r="G3" s="34"/>
      <c r="H3" s="34"/>
      <c r="I3" s="34"/>
      <c r="J3" s="34"/>
      <c r="K3" s="34"/>
      <c r="L3" s="34"/>
      <c r="M3" s="34"/>
      <c r="N3" s="34"/>
      <c r="P3" s="8" t="s">
        <v>133</v>
      </c>
    </row>
    <row r="4" spans="1:17" ht="14.15" customHeight="1">
      <c r="B4" s="10" t="s">
        <v>15</v>
      </c>
      <c r="C4" s="97" t="s">
        <v>74</v>
      </c>
      <c r="D4" s="97" t="s">
        <v>70</v>
      </c>
      <c r="E4" s="97" t="s">
        <v>71</v>
      </c>
      <c r="F4" s="95" t="s">
        <v>65</v>
      </c>
      <c r="G4" s="95" t="s">
        <v>72</v>
      </c>
      <c r="H4" s="98" t="s">
        <v>76</v>
      </c>
      <c r="I4" s="98" t="s">
        <v>75</v>
      </c>
      <c r="J4" s="95" t="s">
        <v>66</v>
      </c>
      <c r="K4" s="95" t="s">
        <v>69</v>
      </c>
      <c r="L4" s="95" t="s">
        <v>67</v>
      </c>
      <c r="M4" s="95" t="s">
        <v>73</v>
      </c>
      <c r="N4" s="95" t="s">
        <v>68</v>
      </c>
      <c r="O4" s="94" t="s">
        <v>149</v>
      </c>
      <c r="P4" s="11" t="s">
        <v>148</v>
      </c>
    </row>
    <row r="5" spans="1:17" ht="14.15" customHeight="1">
      <c r="B5" s="12"/>
      <c r="C5" s="97" t="s">
        <v>16</v>
      </c>
      <c r="D5" s="97" t="s">
        <v>17</v>
      </c>
      <c r="E5" s="94" t="s">
        <v>18</v>
      </c>
      <c r="F5" s="94" t="s">
        <v>19</v>
      </c>
      <c r="G5" s="97" t="s">
        <v>20</v>
      </c>
      <c r="H5" s="97" t="s">
        <v>21</v>
      </c>
      <c r="I5" s="94" t="s">
        <v>22</v>
      </c>
      <c r="J5" s="94" t="s">
        <v>23</v>
      </c>
      <c r="K5" s="97" t="s">
        <v>24</v>
      </c>
      <c r="L5" s="97" t="s">
        <v>25</v>
      </c>
      <c r="M5" s="94" t="s">
        <v>26</v>
      </c>
      <c r="N5" s="94" t="s">
        <v>27</v>
      </c>
      <c r="O5" s="132" t="s">
        <v>150</v>
      </c>
      <c r="P5" s="58"/>
    </row>
    <row r="6" spans="1:17" ht="13.4" customHeight="1">
      <c r="A6" s="178"/>
      <c r="B6" s="158" t="s">
        <v>28</v>
      </c>
      <c r="C6" s="151">
        <v>36.138943328259785</v>
      </c>
      <c r="D6" s="151">
        <v>27.350780756824733</v>
      </c>
      <c r="E6" s="151">
        <v>12.36740865251636</v>
      </c>
      <c r="F6" s="151">
        <v>54.104304894335343</v>
      </c>
      <c r="G6" s="151">
        <v>18.162883756611208</v>
      </c>
      <c r="H6" s="151">
        <v>23.333119216728917</v>
      </c>
      <c r="I6" s="151">
        <v>36.001672205622924</v>
      </c>
      <c r="J6" s="151">
        <v>31.80594188703148</v>
      </c>
      <c r="K6" s="151">
        <v>53.873897365134667</v>
      </c>
      <c r="L6" s="151">
        <v>45.848007382202837</v>
      </c>
      <c r="M6" s="151">
        <v>42.765854401805882</v>
      </c>
      <c r="N6" s="151">
        <v>52.134837667959744</v>
      </c>
      <c r="O6" s="151">
        <v>35.736299964547868</v>
      </c>
      <c r="P6" s="159" t="s">
        <v>119</v>
      </c>
    </row>
    <row r="7" spans="1:17" ht="13.4" customHeight="1">
      <c r="A7" s="178"/>
      <c r="B7" s="149" t="s">
        <v>29</v>
      </c>
      <c r="C7" s="153">
        <v>69.271798134837724</v>
      </c>
      <c r="D7" s="153">
        <v>50.765043540279237</v>
      </c>
      <c r="E7" s="153">
        <v>57.250949167043359</v>
      </c>
      <c r="F7" s="153">
        <v>68.586321274010288</v>
      </c>
      <c r="G7" s="153">
        <v>33.380008076715114</v>
      </c>
      <c r="H7" s="153">
        <v>35.698331462945276</v>
      </c>
      <c r="I7" s="153">
        <v>56.943193919786154</v>
      </c>
      <c r="J7" s="153">
        <v>34.927714909341915</v>
      </c>
      <c r="K7" s="153">
        <v>50.712458074127795</v>
      </c>
      <c r="L7" s="153">
        <v>40.55201245731385</v>
      </c>
      <c r="M7" s="153">
        <v>29.232004855768025</v>
      </c>
      <c r="N7" s="153">
        <v>63.474519526991799</v>
      </c>
      <c r="O7" s="153">
        <v>47.717385424792241</v>
      </c>
      <c r="P7" s="150" t="s">
        <v>245</v>
      </c>
      <c r="Q7" s="140"/>
    </row>
    <row r="8" spans="1:17" ht="13.4" customHeight="1">
      <c r="A8" s="177"/>
      <c r="B8" s="148" t="s">
        <v>30</v>
      </c>
      <c r="C8" s="151">
        <v>126.626549492904</v>
      </c>
      <c r="D8" s="151">
        <v>81.116620056290088</v>
      </c>
      <c r="E8" s="151">
        <v>79.514406994778483</v>
      </c>
      <c r="F8" s="151">
        <v>82.797623111573671</v>
      </c>
      <c r="G8" s="151">
        <v>-0.51390968592406239</v>
      </c>
      <c r="H8" s="151">
        <v>45.178251569821924</v>
      </c>
      <c r="I8" s="151">
        <v>72.13544117319185</v>
      </c>
      <c r="J8" s="151">
        <v>48.255435147918575</v>
      </c>
      <c r="K8" s="151">
        <v>74.723502923220707</v>
      </c>
      <c r="L8" s="151">
        <v>57.541214303431985</v>
      </c>
      <c r="M8" s="151">
        <v>74.867587460599481</v>
      </c>
      <c r="N8" s="151">
        <v>73.111280892796742</v>
      </c>
      <c r="O8" s="151">
        <v>62.702135612827959</v>
      </c>
      <c r="P8" s="51" t="s">
        <v>100</v>
      </c>
      <c r="Q8" s="139"/>
    </row>
    <row r="9" spans="1:17" ht="13.4" customHeight="1">
      <c r="A9" s="177"/>
      <c r="B9" s="147" t="s">
        <v>31</v>
      </c>
      <c r="C9" s="152">
        <v>2.6395944244975453</v>
      </c>
      <c r="D9" s="152">
        <v>7.769760470959568</v>
      </c>
      <c r="E9" s="152">
        <v>20.225580345628074</v>
      </c>
      <c r="F9" s="152">
        <v>41.548309334488437</v>
      </c>
      <c r="G9" s="152">
        <v>117.39077158488627</v>
      </c>
      <c r="H9" s="152">
        <v>14.582367256406229</v>
      </c>
      <c r="I9" s="152">
        <v>24.471480330720311</v>
      </c>
      <c r="J9" s="152">
        <v>5.1050571916907614</v>
      </c>
      <c r="K9" s="152">
        <v>0.85827395280662699</v>
      </c>
      <c r="L9" s="152">
        <v>9.7482150502815443</v>
      </c>
      <c r="M9" s="152">
        <v>-25.791923119446096</v>
      </c>
      <c r="N9" s="152">
        <v>40.908869100411778</v>
      </c>
      <c r="O9" s="152">
        <v>19.912788330415609</v>
      </c>
      <c r="P9" s="52" t="s">
        <v>101</v>
      </c>
      <c r="Q9" s="139"/>
    </row>
    <row r="10" spans="1:17" ht="13.4" customHeight="1">
      <c r="A10" s="177"/>
      <c r="B10" s="148" t="s">
        <v>32</v>
      </c>
      <c r="C10" s="151">
        <v>5.160003525306351</v>
      </c>
      <c r="D10" s="151">
        <v>0.92711504931099853</v>
      </c>
      <c r="E10" s="151">
        <v>-24.491906348596117</v>
      </c>
      <c r="F10" s="151">
        <v>39.555292401105135</v>
      </c>
      <c r="G10" s="151">
        <v>-2.9976389137797526</v>
      </c>
      <c r="H10" s="151">
        <v>9.8316300618859032</v>
      </c>
      <c r="I10" s="151">
        <v>13.341067782124199</v>
      </c>
      <c r="J10" s="151">
        <v>27.880031126318229</v>
      </c>
      <c r="K10" s="151">
        <v>58.139869357336266</v>
      </c>
      <c r="L10" s="151">
        <v>53.112150588565498</v>
      </c>
      <c r="M10" s="151">
        <v>63.451295707883247</v>
      </c>
      <c r="N10" s="151">
        <v>37.319769242081776</v>
      </c>
      <c r="O10" s="151">
        <v>21.556205641096284</v>
      </c>
      <c r="P10" s="51" t="s">
        <v>102</v>
      </c>
      <c r="Q10" s="139"/>
    </row>
    <row r="11" spans="1:17" ht="6.65" customHeight="1">
      <c r="Q11" s="139"/>
    </row>
    <row r="12" spans="1:17">
      <c r="B12" s="17" t="s">
        <v>124</v>
      </c>
      <c r="C12" s="17"/>
      <c r="D12" s="17"/>
      <c r="E12" s="17"/>
      <c r="F12" s="17"/>
      <c r="G12" s="17"/>
      <c r="H12" s="17"/>
      <c r="I12" s="17"/>
      <c r="J12" s="17"/>
      <c r="K12" s="17"/>
      <c r="L12" s="17"/>
      <c r="M12" s="17"/>
      <c r="N12" s="17"/>
      <c r="P12" s="6" t="s">
        <v>123</v>
      </c>
      <c r="Q12" s="139"/>
    </row>
  </sheetData>
  <mergeCells count="2">
    <mergeCell ref="A8:A10"/>
    <mergeCell ref="A6:A7"/>
  </mergeCells>
  <phoneticPr fontId="6" type="noConversion"/>
  <pageMargins left="0.7" right="0.7" top="0.75" bottom="0.75" header="0.3" footer="0.3"/>
  <pageSetup orientation="portrait" r:id="rId1"/>
  <headerFooter>
    <oddFooter>&amp;C_x000D_&amp;1#&amp;"Aptos"&amp;11&amp;K000000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92D050"/>
  </sheetPr>
  <dimension ref="A1:AC38"/>
  <sheetViews>
    <sheetView showGridLines="0" zoomScale="85" zoomScaleNormal="85" workbookViewId="0">
      <selection activeCell="B22" sqref="B22"/>
    </sheetView>
  </sheetViews>
  <sheetFormatPr defaultColWidth="25.1796875" defaultRowHeight="10"/>
  <cols>
    <col min="1" max="1" width="11.453125" style="6" customWidth="1"/>
    <col min="2" max="2" width="41.453125" style="6" customWidth="1"/>
    <col min="3" max="3" width="15.54296875" style="6" customWidth="1"/>
    <col min="4" max="5" width="10" style="6" bestFit="1" customWidth="1"/>
    <col min="6" max="15" width="11.54296875" style="6" customWidth="1"/>
    <col min="16" max="16" width="48.81640625" style="6" customWidth="1"/>
    <col min="17" max="17" width="34.54296875" style="6" customWidth="1"/>
    <col min="18" max="16384" width="25.1796875" style="6"/>
  </cols>
  <sheetData>
    <row r="1" spans="1:29" ht="19.399999999999999" customHeight="1">
      <c r="B1" s="179"/>
      <c r="C1" s="180"/>
      <c r="E1" s="40"/>
      <c r="F1" s="39"/>
    </row>
    <row r="2" spans="1:29" ht="14.5">
      <c r="B2" s="7" t="s">
        <v>205</v>
      </c>
      <c r="D2" s="36"/>
      <c r="E2" s="8"/>
      <c r="F2" s="8"/>
      <c r="G2" s="8"/>
      <c r="H2" s="8"/>
      <c r="I2" s="8"/>
      <c r="J2" s="8"/>
      <c r="K2" s="8"/>
      <c r="L2" s="8"/>
      <c r="M2" s="8"/>
      <c r="N2" s="9"/>
      <c r="O2" s="9"/>
      <c r="P2" s="7" t="s">
        <v>206</v>
      </c>
    </row>
    <row r="3" spans="1:29" ht="10.5">
      <c r="B3" s="34" t="s">
        <v>131</v>
      </c>
      <c r="D3" s="8"/>
      <c r="E3" s="8"/>
      <c r="F3" s="8"/>
      <c r="G3" s="8"/>
      <c r="H3" s="8"/>
      <c r="I3" s="8"/>
      <c r="J3" s="8"/>
      <c r="K3" s="8"/>
      <c r="L3" s="8"/>
      <c r="M3" s="8"/>
      <c r="N3" s="9"/>
      <c r="O3" s="9"/>
      <c r="P3" s="6" t="s">
        <v>130</v>
      </c>
    </row>
    <row r="5" spans="1:29" ht="10.5">
      <c r="B5" s="85" t="s">
        <v>97</v>
      </c>
      <c r="C5" s="97" t="s">
        <v>74</v>
      </c>
      <c r="D5" s="97" t="s">
        <v>70</v>
      </c>
      <c r="E5" s="97" t="s">
        <v>71</v>
      </c>
      <c r="F5" s="95" t="s">
        <v>65</v>
      </c>
      <c r="G5" s="95" t="s">
        <v>72</v>
      </c>
      <c r="H5" s="98" t="s">
        <v>76</v>
      </c>
      <c r="I5" s="98" t="s">
        <v>75</v>
      </c>
      <c r="J5" s="95" t="s">
        <v>66</v>
      </c>
      <c r="K5" s="95" t="s">
        <v>69</v>
      </c>
      <c r="L5" s="95" t="s">
        <v>67</v>
      </c>
      <c r="M5" s="95" t="s">
        <v>73</v>
      </c>
      <c r="N5" s="95" t="s">
        <v>68</v>
      </c>
      <c r="O5" s="94" t="s">
        <v>120</v>
      </c>
      <c r="P5" s="11" t="s">
        <v>98</v>
      </c>
      <c r="AB5" s="181" t="s">
        <v>244</v>
      </c>
      <c r="AC5" s="181"/>
    </row>
    <row r="6" spans="1:29" ht="10.5">
      <c r="B6" s="12"/>
      <c r="C6" s="97" t="s">
        <v>16</v>
      </c>
      <c r="D6" s="97" t="s">
        <v>17</v>
      </c>
      <c r="E6" s="94" t="s">
        <v>18</v>
      </c>
      <c r="F6" s="94" t="s">
        <v>19</v>
      </c>
      <c r="G6" s="97" t="s">
        <v>20</v>
      </c>
      <c r="H6" s="97" t="s">
        <v>21</v>
      </c>
      <c r="I6" s="94" t="s">
        <v>22</v>
      </c>
      <c r="J6" s="94" t="s">
        <v>23</v>
      </c>
      <c r="K6" s="97" t="s">
        <v>24</v>
      </c>
      <c r="L6" s="97" t="s">
        <v>25</v>
      </c>
      <c r="M6" s="94" t="s">
        <v>26</v>
      </c>
      <c r="N6" s="94" t="s">
        <v>27</v>
      </c>
      <c r="O6" s="95" t="s">
        <v>33</v>
      </c>
      <c r="P6" s="65"/>
      <c r="AB6" s="181"/>
      <c r="AC6" s="181"/>
    </row>
    <row r="7" spans="1:29" ht="13.4" customHeight="1">
      <c r="B7" s="91" t="s">
        <v>33</v>
      </c>
      <c r="C7" s="92">
        <f>SUM(C8:C27)</f>
        <v>12759.301362999999</v>
      </c>
      <c r="D7" s="92">
        <f t="shared" ref="D7:N7" si="0">SUM(D8:D27)</f>
        <v>12355.413586999999</v>
      </c>
      <c r="E7" s="92">
        <f t="shared" si="0"/>
        <v>13889.388698000001</v>
      </c>
      <c r="F7" s="92">
        <f t="shared" si="0"/>
        <v>11240.774238</v>
      </c>
      <c r="G7" s="92">
        <f t="shared" si="0"/>
        <v>12980.746092000001</v>
      </c>
      <c r="H7" s="92">
        <f t="shared" si="0"/>
        <v>12392.415553999999</v>
      </c>
      <c r="I7" s="92">
        <f t="shared" si="0"/>
        <v>15441.237615000002</v>
      </c>
      <c r="J7" s="92">
        <f t="shared" si="0"/>
        <v>15139.400271</v>
      </c>
      <c r="K7" s="92">
        <f t="shared" si="0"/>
        <v>17572.641583000001</v>
      </c>
      <c r="L7" s="92">
        <f t="shared" si="0"/>
        <v>15878.106366</v>
      </c>
      <c r="M7" s="92">
        <f t="shared" si="0"/>
        <v>15256.322668000001</v>
      </c>
      <c r="N7" s="92">
        <f t="shared" si="0"/>
        <v>20475.602304000004</v>
      </c>
      <c r="O7" s="92">
        <f>SUM(O8:O27)</f>
        <v>175381.35033900003</v>
      </c>
      <c r="P7" s="92" t="s">
        <v>120</v>
      </c>
      <c r="AB7" s="181"/>
      <c r="AC7" s="181"/>
    </row>
    <row r="8" spans="1:29" ht="13.4" customHeight="1">
      <c r="A8" s="84"/>
      <c r="B8" s="123" t="s">
        <v>161</v>
      </c>
      <c r="C8" s="76">
        <v>146.08830800000001</v>
      </c>
      <c r="D8" s="76">
        <v>139.06767600000001</v>
      </c>
      <c r="E8" s="76">
        <v>144.853375</v>
      </c>
      <c r="F8" s="76">
        <v>101.338319</v>
      </c>
      <c r="G8" s="76">
        <v>125.76133400000001</v>
      </c>
      <c r="H8" s="76">
        <v>106.232778</v>
      </c>
      <c r="I8" s="76">
        <v>134.18339399999999</v>
      </c>
      <c r="J8" s="76">
        <v>100.84079199999999</v>
      </c>
      <c r="K8" s="76">
        <v>110.469444</v>
      </c>
      <c r="L8" s="76">
        <v>111.18504299999999</v>
      </c>
      <c r="M8" s="76">
        <v>132.99308300000001</v>
      </c>
      <c r="N8" s="76">
        <v>129.20541299999999</v>
      </c>
      <c r="O8" s="76">
        <f>N8+M8+L8+K8+J8+I8+H8+G8+F8+E8+D8+C8</f>
        <v>1482.218959</v>
      </c>
      <c r="P8" s="126" t="s">
        <v>77</v>
      </c>
      <c r="AB8" s="181"/>
      <c r="AC8" s="181"/>
    </row>
    <row r="9" spans="1:29" ht="13.4" customHeight="1">
      <c r="A9" s="84"/>
      <c r="B9" s="124" t="s">
        <v>162</v>
      </c>
      <c r="C9" s="37">
        <v>153.42841999999999</v>
      </c>
      <c r="D9" s="37">
        <v>121.17061200000001</v>
      </c>
      <c r="E9" s="37">
        <v>120.542867</v>
      </c>
      <c r="F9" s="37">
        <v>77.678584000000001</v>
      </c>
      <c r="G9" s="37">
        <v>88.869669999999999</v>
      </c>
      <c r="H9" s="37">
        <v>82.316759000000005</v>
      </c>
      <c r="I9" s="37">
        <v>80.669880000000006</v>
      </c>
      <c r="J9" s="37">
        <v>95.8262</v>
      </c>
      <c r="K9" s="37">
        <v>79.378287999999998</v>
      </c>
      <c r="L9" s="37">
        <v>100.298265</v>
      </c>
      <c r="M9" s="37">
        <v>102.955173</v>
      </c>
      <c r="N9" s="37">
        <v>118.836172</v>
      </c>
      <c r="O9" s="37">
        <f t="shared" ref="O9:O27" si="1">N9+M9+L9+K9+J9+I9+H9+G9+F9+E9+D9+C9</f>
        <v>1221.9708900000001</v>
      </c>
      <c r="P9" s="127" t="s">
        <v>78</v>
      </c>
      <c r="AB9" s="181"/>
      <c r="AC9" s="181"/>
    </row>
    <row r="10" spans="1:29" ht="13.4" customHeight="1">
      <c r="A10" s="84"/>
      <c r="B10" s="123" t="s">
        <v>163</v>
      </c>
      <c r="C10" s="76">
        <v>61.225028999999999</v>
      </c>
      <c r="D10" s="76">
        <v>50.484969</v>
      </c>
      <c r="E10" s="76">
        <v>52.644264</v>
      </c>
      <c r="F10" s="76">
        <v>43.791268000000002</v>
      </c>
      <c r="G10" s="76">
        <v>47.788531999999996</v>
      </c>
      <c r="H10" s="76">
        <v>36.021731000000003</v>
      </c>
      <c r="I10" s="76">
        <v>50.533827000000002</v>
      </c>
      <c r="J10" s="76">
        <v>50.637411999999998</v>
      </c>
      <c r="K10" s="76">
        <v>45.706496000000001</v>
      </c>
      <c r="L10" s="76">
        <v>51.966546999999998</v>
      </c>
      <c r="M10" s="76">
        <v>64.318143000000006</v>
      </c>
      <c r="N10" s="76">
        <v>57.883353999999997</v>
      </c>
      <c r="O10" s="76">
        <f t="shared" si="1"/>
        <v>613.00157200000001</v>
      </c>
      <c r="P10" s="126" t="s">
        <v>79</v>
      </c>
      <c r="AB10" s="181"/>
      <c r="AC10" s="181"/>
    </row>
    <row r="11" spans="1:29" ht="13.4" customHeight="1">
      <c r="A11" s="84"/>
      <c r="B11" s="124" t="s">
        <v>164</v>
      </c>
      <c r="C11" s="37">
        <v>519.60994200000005</v>
      </c>
      <c r="D11" s="37">
        <v>416.28786600000001</v>
      </c>
      <c r="E11" s="37">
        <v>483.61384700000002</v>
      </c>
      <c r="F11" s="37">
        <v>379.684687</v>
      </c>
      <c r="G11" s="37">
        <v>448.73778199999998</v>
      </c>
      <c r="H11" s="37">
        <v>305.35880800000001</v>
      </c>
      <c r="I11" s="37">
        <v>387.50315000000001</v>
      </c>
      <c r="J11" s="37">
        <v>402.63679200000001</v>
      </c>
      <c r="K11" s="37">
        <v>342.25077700000003</v>
      </c>
      <c r="L11" s="37">
        <v>403.96827999999999</v>
      </c>
      <c r="M11" s="37">
        <v>427.75556699999999</v>
      </c>
      <c r="N11" s="37">
        <v>460.02467100000001</v>
      </c>
      <c r="O11" s="37">
        <f t="shared" si="1"/>
        <v>4977.4321690000006</v>
      </c>
      <c r="P11" s="127" t="s">
        <v>80</v>
      </c>
      <c r="AB11" s="181"/>
      <c r="AC11" s="181"/>
    </row>
    <row r="12" spans="1:29" ht="13.4" customHeight="1">
      <c r="A12" s="84"/>
      <c r="B12" s="123" t="s">
        <v>165</v>
      </c>
      <c r="C12" s="76">
        <v>83.023219999999995</v>
      </c>
      <c r="D12" s="76">
        <v>61.785015999999999</v>
      </c>
      <c r="E12" s="76">
        <v>68.625545000000002</v>
      </c>
      <c r="F12" s="76">
        <v>69.634799000000001</v>
      </c>
      <c r="G12" s="76">
        <v>68.934611000000004</v>
      </c>
      <c r="H12" s="76">
        <v>50.059846999999998</v>
      </c>
      <c r="I12" s="76">
        <v>76.070598000000004</v>
      </c>
      <c r="J12" s="76">
        <v>75.782880000000006</v>
      </c>
      <c r="K12" s="76">
        <v>76.028626000000003</v>
      </c>
      <c r="L12" s="76">
        <v>94.073404999999994</v>
      </c>
      <c r="M12" s="76">
        <v>94.689204000000004</v>
      </c>
      <c r="N12" s="76">
        <v>72.514492000000004</v>
      </c>
      <c r="O12" s="76">
        <f t="shared" si="1"/>
        <v>891.22224300000016</v>
      </c>
      <c r="P12" s="126" t="s">
        <v>81</v>
      </c>
    </row>
    <row r="13" spans="1:29" ht="13.4" customHeight="1">
      <c r="A13" s="84"/>
      <c r="B13" s="124" t="s">
        <v>166</v>
      </c>
      <c r="C13" s="37">
        <v>474.27655099999998</v>
      </c>
      <c r="D13" s="37">
        <v>476.75435599999997</v>
      </c>
      <c r="E13" s="37">
        <v>517.37203699999998</v>
      </c>
      <c r="F13" s="37">
        <v>480.08263599999998</v>
      </c>
      <c r="G13" s="37">
        <v>569.64930300000003</v>
      </c>
      <c r="H13" s="37">
        <v>414.46498300000002</v>
      </c>
      <c r="I13" s="37">
        <v>495.67490500000002</v>
      </c>
      <c r="J13" s="37">
        <v>565.76443500000005</v>
      </c>
      <c r="K13" s="37">
        <v>625.58858199999997</v>
      </c>
      <c r="L13" s="37">
        <v>578.13737800000001</v>
      </c>
      <c r="M13" s="37">
        <v>571.98968000000002</v>
      </c>
      <c r="N13" s="37">
        <v>548.14867300000003</v>
      </c>
      <c r="O13" s="37">
        <f t="shared" si="1"/>
        <v>6317.9035190000004</v>
      </c>
      <c r="P13" s="127" t="s">
        <v>82</v>
      </c>
    </row>
    <row r="14" spans="1:29" ht="13.4" customHeight="1">
      <c r="A14" s="84"/>
      <c r="B14" s="123" t="s">
        <v>167</v>
      </c>
      <c r="C14" s="76">
        <v>1321.099269</v>
      </c>
      <c r="D14" s="76">
        <v>1331.894867</v>
      </c>
      <c r="E14" s="76">
        <v>1682.434477</v>
      </c>
      <c r="F14" s="76">
        <v>2750.3046399999998</v>
      </c>
      <c r="G14" s="76">
        <v>3611.1602130000001</v>
      </c>
      <c r="H14" s="76">
        <v>2580.0107929999999</v>
      </c>
      <c r="I14" s="76">
        <v>4021.3023619999999</v>
      </c>
      <c r="J14" s="76">
        <v>3470.7915170000001</v>
      </c>
      <c r="K14" s="76">
        <v>2822.5232369999999</v>
      </c>
      <c r="L14" s="76">
        <v>3254.7006580000002</v>
      </c>
      <c r="M14" s="76">
        <v>1845.5623439999999</v>
      </c>
      <c r="N14" s="76">
        <v>1805.85167</v>
      </c>
      <c r="O14" s="76">
        <f t="shared" si="1"/>
        <v>30497.636046999993</v>
      </c>
      <c r="P14" s="126" t="s">
        <v>83</v>
      </c>
    </row>
    <row r="15" spans="1:29" ht="13.4" customHeight="1">
      <c r="A15" s="84"/>
      <c r="B15" s="124" t="s">
        <v>168</v>
      </c>
      <c r="C15" s="37">
        <v>2.6263000000000002E-2</v>
      </c>
      <c r="D15" s="37">
        <v>8.2306000000000004E-2</v>
      </c>
      <c r="E15" s="37">
        <v>0.274121</v>
      </c>
      <c r="F15" s="37">
        <v>1.9328000000000001E-2</v>
      </c>
      <c r="G15" s="37">
        <v>0.20633899999999999</v>
      </c>
      <c r="H15" s="37">
        <v>0.152946</v>
      </c>
      <c r="I15" s="37">
        <v>1.023798</v>
      </c>
      <c r="J15" s="37">
        <v>4.5783999999999998E-2</v>
      </c>
      <c r="K15" s="37">
        <v>0.84480299999999997</v>
      </c>
      <c r="L15" s="37">
        <v>0.142406</v>
      </c>
      <c r="M15" s="37">
        <v>0.41506599999999999</v>
      </c>
      <c r="N15" s="37">
        <v>0.15622800000000001</v>
      </c>
      <c r="O15" s="37">
        <f t="shared" si="1"/>
        <v>3.3893879999999998</v>
      </c>
      <c r="P15" s="127" t="s">
        <v>84</v>
      </c>
    </row>
    <row r="16" spans="1:29" ht="13.4" customHeight="1">
      <c r="A16" s="84"/>
      <c r="B16" s="123" t="s">
        <v>169</v>
      </c>
      <c r="C16" s="76">
        <v>9.2145620000000008</v>
      </c>
      <c r="D16" s="76">
        <v>10.086527</v>
      </c>
      <c r="E16" s="76">
        <v>8.2005579999999991</v>
      </c>
      <c r="F16" s="76">
        <v>7.9620249999999997</v>
      </c>
      <c r="G16" s="76">
        <v>9.1218079999999997</v>
      </c>
      <c r="H16" s="76">
        <v>10.400700000000001</v>
      </c>
      <c r="I16" s="76">
        <v>9.1203749999999992</v>
      </c>
      <c r="J16" s="76">
        <v>7.8833399999999996</v>
      </c>
      <c r="K16" s="76">
        <v>7.7603609999999996</v>
      </c>
      <c r="L16" s="76">
        <v>9.4616690000000006</v>
      </c>
      <c r="M16" s="76">
        <v>8.1758919999999993</v>
      </c>
      <c r="N16" s="76">
        <v>14.637648</v>
      </c>
      <c r="O16" s="76">
        <f t="shared" si="1"/>
        <v>112.02546500000001</v>
      </c>
      <c r="P16" s="126" t="s">
        <v>85</v>
      </c>
    </row>
    <row r="17" spans="1:16" ht="13.4" customHeight="1">
      <c r="A17" s="84"/>
      <c r="B17" s="124" t="s">
        <v>170</v>
      </c>
      <c r="C17" s="37">
        <v>166.514331</v>
      </c>
      <c r="D17" s="37">
        <v>165.08143000000001</v>
      </c>
      <c r="E17" s="37">
        <v>157.62328500000001</v>
      </c>
      <c r="F17" s="37">
        <v>170.217581</v>
      </c>
      <c r="G17" s="37">
        <v>189.869719</v>
      </c>
      <c r="H17" s="37">
        <v>177.81711300000001</v>
      </c>
      <c r="I17" s="37">
        <v>182.78335999999999</v>
      </c>
      <c r="J17" s="37">
        <v>177.795918</v>
      </c>
      <c r="K17" s="37">
        <v>155.384997</v>
      </c>
      <c r="L17" s="37">
        <v>160.93501900000001</v>
      </c>
      <c r="M17" s="37">
        <v>163.13807499999999</v>
      </c>
      <c r="N17" s="37">
        <v>202.124326</v>
      </c>
      <c r="O17" s="37">
        <f t="shared" si="1"/>
        <v>2069.2851540000001</v>
      </c>
      <c r="P17" s="127" t="s">
        <v>86</v>
      </c>
    </row>
    <row r="18" spans="1:16" ht="13.4" customHeight="1">
      <c r="A18" s="84"/>
      <c r="B18" s="123" t="s">
        <v>171</v>
      </c>
      <c r="C18" s="76">
        <v>25.998237</v>
      </c>
      <c r="D18" s="76">
        <v>24.239533999999999</v>
      </c>
      <c r="E18" s="76">
        <v>27.550953</v>
      </c>
      <c r="F18" s="76">
        <v>28.347137</v>
      </c>
      <c r="G18" s="76">
        <v>30.897781999999999</v>
      </c>
      <c r="H18" s="76">
        <v>18.640104000000001</v>
      </c>
      <c r="I18" s="76">
        <v>24.932582</v>
      </c>
      <c r="J18" s="76">
        <v>26.636752000000001</v>
      </c>
      <c r="K18" s="76">
        <v>27.113471000000001</v>
      </c>
      <c r="L18" s="76">
        <v>28.238593000000002</v>
      </c>
      <c r="M18" s="76">
        <v>32.221567999999998</v>
      </c>
      <c r="N18" s="76">
        <v>32.927534000000001</v>
      </c>
      <c r="O18" s="76">
        <f t="shared" si="1"/>
        <v>327.74424700000003</v>
      </c>
      <c r="P18" s="126" t="s">
        <v>87</v>
      </c>
    </row>
    <row r="19" spans="1:16" ht="13.4" customHeight="1">
      <c r="A19" s="84"/>
      <c r="B19" s="124" t="s">
        <v>172</v>
      </c>
      <c r="C19" s="37">
        <v>2.6061000000000001</v>
      </c>
      <c r="D19" s="37">
        <v>1.911959</v>
      </c>
      <c r="E19" s="37">
        <v>0.69848299999999997</v>
      </c>
      <c r="F19" s="37">
        <v>8.0834000000000003E-2</v>
      </c>
      <c r="G19" s="37">
        <v>1.093242</v>
      </c>
      <c r="H19" s="37">
        <v>0.112749</v>
      </c>
      <c r="I19" s="37">
        <v>1.6493949999999999</v>
      </c>
      <c r="J19" s="37">
        <v>1.419513</v>
      </c>
      <c r="K19" s="37">
        <v>0.69488499999999997</v>
      </c>
      <c r="L19" s="37">
        <v>2.7755580000000002</v>
      </c>
      <c r="M19" s="37">
        <v>1.8714059999999999</v>
      </c>
      <c r="N19" s="37">
        <v>0.74929100000000004</v>
      </c>
      <c r="O19" s="37">
        <f t="shared" si="1"/>
        <v>15.663414999999999</v>
      </c>
      <c r="P19" s="127" t="s">
        <v>88</v>
      </c>
    </row>
    <row r="20" spans="1:16" ht="13.4" customHeight="1">
      <c r="A20" s="84"/>
      <c r="B20" s="123" t="s">
        <v>173</v>
      </c>
      <c r="C20" s="76">
        <v>99.959091000000001</v>
      </c>
      <c r="D20" s="76">
        <v>92.603718999999998</v>
      </c>
      <c r="E20" s="76">
        <v>96.082442999999998</v>
      </c>
      <c r="F20" s="76">
        <v>89.750108999999995</v>
      </c>
      <c r="G20" s="76">
        <v>109.55133600000001</v>
      </c>
      <c r="H20" s="76">
        <v>91.477618000000007</v>
      </c>
      <c r="I20" s="76">
        <v>84.966690999999997</v>
      </c>
      <c r="J20" s="76">
        <v>86.471057999999999</v>
      </c>
      <c r="K20" s="76">
        <v>85.994274000000004</v>
      </c>
      <c r="L20" s="76">
        <v>108.227801</v>
      </c>
      <c r="M20" s="76">
        <v>74.699061</v>
      </c>
      <c r="N20" s="76">
        <v>70.512754999999999</v>
      </c>
      <c r="O20" s="76">
        <f t="shared" si="1"/>
        <v>1090.2959559999999</v>
      </c>
      <c r="P20" s="126" t="s">
        <v>89</v>
      </c>
    </row>
    <row r="21" spans="1:16" ht="13.4" customHeight="1">
      <c r="A21" s="84"/>
      <c r="B21" s="124" t="s">
        <v>174</v>
      </c>
      <c r="C21" s="37">
        <v>7582.1482699999997</v>
      </c>
      <c r="D21" s="37">
        <v>6836.2277320000003</v>
      </c>
      <c r="E21" s="37">
        <v>8082.8721379999997</v>
      </c>
      <c r="F21" s="37">
        <v>4624.4538540000003</v>
      </c>
      <c r="G21" s="37">
        <v>3618.3350350000001</v>
      </c>
      <c r="H21" s="37">
        <v>4714.6237229999997</v>
      </c>
      <c r="I21" s="37">
        <v>7226.1215220000004</v>
      </c>
      <c r="J21" s="37">
        <v>7259.7004779999997</v>
      </c>
      <c r="K21" s="37">
        <v>10632.879435000001</v>
      </c>
      <c r="L21" s="37">
        <v>8378.1024880000004</v>
      </c>
      <c r="M21" s="37">
        <v>8602.5314739999994</v>
      </c>
      <c r="N21" s="37">
        <v>14145.83195</v>
      </c>
      <c r="O21" s="37">
        <f t="shared" si="1"/>
        <v>91703.82809900002</v>
      </c>
      <c r="P21" s="127" t="s">
        <v>90</v>
      </c>
    </row>
    <row r="22" spans="1:16" ht="13.4" customHeight="1">
      <c r="A22" s="84"/>
      <c r="B22" s="123" t="s">
        <v>175</v>
      </c>
      <c r="C22" s="76">
        <v>1686.6278729999999</v>
      </c>
      <c r="D22" s="76">
        <v>2067.1595309999998</v>
      </c>
      <c r="E22" s="76">
        <v>1883.9577899999999</v>
      </c>
      <c r="F22" s="76">
        <v>1868.606669</v>
      </c>
      <c r="G22" s="76">
        <v>3227.3463740000002</v>
      </c>
      <c r="H22" s="76">
        <v>3354.068906</v>
      </c>
      <c r="I22" s="76">
        <v>2190.6484070000001</v>
      </c>
      <c r="J22" s="76">
        <v>2243.2292640000001</v>
      </c>
      <c r="K22" s="76">
        <v>2060.0448219999998</v>
      </c>
      <c r="L22" s="76">
        <v>1578.8529140000001</v>
      </c>
      <c r="M22" s="76">
        <v>2243.308043</v>
      </c>
      <c r="N22" s="76">
        <v>2135.010307</v>
      </c>
      <c r="O22" s="76">
        <f t="shared" si="1"/>
        <v>26538.860900000003</v>
      </c>
      <c r="P22" s="126" t="s">
        <v>91</v>
      </c>
    </row>
    <row r="23" spans="1:16" ht="13.4" customHeight="1">
      <c r="A23" s="84"/>
      <c r="B23" s="124" t="s">
        <v>176</v>
      </c>
      <c r="C23" s="37">
        <v>179.243539</v>
      </c>
      <c r="D23" s="37">
        <v>365.14108299999998</v>
      </c>
      <c r="E23" s="37">
        <v>311.424735</v>
      </c>
      <c r="F23" s="37">
        <v>287.63473299999998</v>
      </c>
      <c r="G23" s="37">
        <v>587.51730599999996</v>
      </c>
      <c r="H23" s="37">
        <v>256.28691700000002</v>
      </c>
      <c r="I23" s="37">
        <v>252.79260099999999</v>
      </c>
      <c r="J23" s="37">
        <v>289.21967899999999</v>
      </c>
      <c r="K23" s="37">
        <v>242.15693200000001</v>
      </c>
      <c r="L23" s="37">
        <v>669.72943599999996</v>
      </c>
      <c r="M23" s="37">
        <v>593.30786599999999</v>
      </c>
      <c r="N23" s="37">
        <v>409.81320899999997</v>
      </c>
      <c r="O23" s="37">
        <f t="shared" si="1"/>
        <v>4444.2680360000004</v>
      </c>
      <c r="P23" s="127" t="s">
        <v>92</v>
      </c>
    </row>
    <row r="24" spans="1:16" ht="13.4" customHeight="1">
      <c r="A24" s="84"/>
      <c r="B24" s="123" t="s">
        <v>177</v>
      </c>
      <c r="C24" s="76">
        <v>112.779661</v>
      </c>
      <c r="D24" s="76">
        <v>92.859396000000004</v>
      </c>
      <c r="E24" s="76">
        <v>106.681336</v>
      </c>
      <c r="F24" s="76">
        <v>108.46949499999999</v>
      </c>
      <c r="G24" s="76">
        <v>102.825114</v>
      </c>
      <c r="H24" s="76">
        <v>88.741923</v>
      </c>
      <c r="I24" s="76">
        <v>90.107456999999997</v>
      </c>
      <c r="J24" s="76">
        <v>159.23351700000001</v>
      </c>
      <c r="K24" s="76">
        <v>150.796052</v>
      </c>
      <c r="L24" s="76">
        <v>203.45013900000001</v>
      </c>
      <c r="M24" s="76">
        <v>164.26124200000001</v>
      </c>
      <c r="N24" s="76">
        <v>154.52931699999999</v>
      </c>
      <c r="O24" s="76">
        <f t="shared" si="1"/>
        <v>1534.7346490000004</v>
      </c>
      <c r="P24" s="126" t="s">
        <v>93</v>
      </c>
    </row>
    <row r="25" spans="1:16" ht="13.4" customHeight="1">
      <c r="A25" s="84"/>
      <c r="B25" s="124" t="s">
        <v>178</v>
      </c>
      <c r="C25" s="37">
        <v>1.4152560000000001</v>
      </c>
      <c r="D25" s="37">
        <v>14.383138000000001</v>
      </c>
      <c r="E25" s="37">
        <v>20.409831000000001</v>
      </c>
      <c r="F25" s="37">
        <v>24.222294000000002</v>
      </c>
      <c r="G25" s="37">
        <v>9.6263679999999994</v>
      </c>
      <c r="H25" s="37">
        <v>8.4294469999999997</v>
      </c>
      <c r="I25" s="37">
        <v>8.2391959999999997</v>
      </c>
      <c r="J25" s="37">
        <v>10.063879999999999</v>
      </c>
      <c r="K25" s="37">
        <v>30.950368000000001</v>
      </c>
      <c r="L25" s="37">
        <v>33.649467999999999</v>
      </c>
      <c r="M25" s="37">
        <v>58.076965999999999</v>
      </c>
      <c r="N25" s="37">
        <v>41.54242</v>
      </c>
      <c r="O25" s="37">
        <f t="shared" si="1"/>
        <v>261.00863199999998</v>
      </c>
      <c r="P25" s="127" t="s">
        <v>94</v>
      </c>
    </row>
    <row r="26" spans="1:16" ht="13.4" customHeight="1">
      <c r="A26" s="84"/>
      <c r="B26" s="125" t="s">
        <v>179</v>
      </c>
      <c r="C26" s="96">
        <v>125.58060399999999</v>
      </c>
      <c r="D26" s="96">
        <v>79.370418999999998</v>
      </c>
      <c r="E26" s="96">
        <v>101.94730800000001</v>
      </c>
      <c r="F26" s="96">
        <v>107.276768</v>
      </c>
      <c r="G26" s="96">
        <v>113.87455</v>
      </c>
      <c r="H26" s="96">
        <v>89.315250000000006</v>
      </c>
      <c r="I26" s="96">
        <v>116.703056</v>
      </c>
      <c r="J26" s="96">
        <v>90.461850999999996</v>
      </c>
      <c r="K26" s="96">
        <v>69.332635999999994</v>
      </c>
      <c r="L26" s="96">
        <v>83.466697999999994</v>
      </c>
      <c r="M26" s="96">
        <v>66.641182000000001</v>
      </c>
      <c r="N26" s="96">
        <v>65.916407000000007</v>
      </c>
      <c r="O26" s="96">
        <f t="shared" si="1"/>
        <v>1109.8867289999998</v>
      </c>
      <c r="P26" s="128" t="s">
        <v>95</v>
      </c>
    </row>
    <row r="27" spans="1:16" ht="13.4" customHeight="1">
      <c r="A27" s="84"/>
      <c r="B27" s="124" t="s">
        <v>180</v>
      </c>
      <c r="C27" s="37">
        <v>8.4368370000000006</v>
      </c>
      <c r="D27" s="37">
        <v>8.8214509999999997</v>
      </c>
      <c r="E27" s="37">
        <v>21.579305000000002</v>
      </c>
      <c r="F27" s="37">
        <v>21.218478000000001</v>
      </c>
      <c r="G27" s="37">
        <v>19.579674000000001</v>
      </c>
      <c r="H27" s="37">
        <v>7.8824589999999999</v>
      </c>
      <c r="I27" s="37">
        <v>6.2110589999999997</v>
      </c>
      <c r="J27" s="37">
        <v>24.959209000000001</v>
      </c>
      <c r="K27" s="37">
        <v>6.7430969999999997</v>
      </c>
      <c r="L27" s="37">
        <v>26.744600999999999</v>
      </c>
      <c r="M27" s="37">
        <v>7.4116330000000001</v>
      </c>
      <c r="N27" s="37">
        <v>9.3864669999999997</v>
      </c>
      <c r="O27" s="37">
        <f t="shared" si="1"/>
        <v>168.97426999999999</v>
      </c>
      <c r="P27" s="127" t="s">
        <v>96</v>
      </c>
    </row>
    <row r="29" spans="1:16" s="114" customFormat="1" ht="17.25" customHeight="1">
      <c r="B29" s="115" t="s">
        <v>124</v>
      </c>
      <c r="C29" s="116"/>
      <c r="D29" s="116"/>
      <c r="E29" s="116"/>
      <c r="F29" s="116"/>
      <c r="G29" s="116"/>
      <c r="H29" s="116"/>
      <c r="I29" s="116"/>
      <c r="J29" s="116"/>
      <c r="K29" s="116"/>
      <c r="L29" s="116"/>
      <c r="M29" s="116"/>
      <c r="N29" s="116"/>
      <c r="O29" s="116"/>
      <c r="P29" s="114" t="s">
        <v>123</v>
      </c>
    </row>
    <row r="38" spans="16:16" ht="14.5">
      <c r="P38" s="112"/>
    </row>
  </sheetData>
  <mergeCells count="2">
    <mergeCell ref="B1:C1"/>
    <mergeCell ref="AB5:AC11"/>
  </mergeCells>
  <phoneticPr fontId="6" type="noConversion"/>
  <pageMargins left="0.7" right="0.7" top="0.75" bottom="0.75" header="0.3" footer="0.3"/>
  <pageSetup orientation="portrait" r:id="rId1"/>
  <headerFooter>
    <oddFooter>&amp;C_x000D_&amp;1#&amp;"Aptos"&amp;11&amp;K000000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92D050"/>
  </sheetPr>
  <dimension ref="A2:X29"/>
  <sheetViews>
    <sheetView showGridLines="0" topLeftCell="H1" zoomScaleNormal="100" workbookViewId="0">
      <selection activeCell="D37" sqref="D37"/>
    </sheetView>
  </sheetViews>
  <sheetFormatPr defaultColWidth="29.81640625" defaultRowHeight="10"/>
  <cols>
    <col min="1" max="1" width="10.54296875" style="6" customWidth="1"/>
    <col min="2" max="2" width="44.54296875" style="6" customWidth="1"/>
    <col min="3" max="3" width="12.453125" style="6" customWidth="1"/>
    <col min="4" max="4" width="12" style="6" customWidth="1"/>
    <col min="5" max="5" width="10.54296875" style="6" customWidth="1"/>
    <col min="6" max="6" width="10.81640625" style="6" customWidth="1"/>
    <col min="7" max="7" width="10.54296875" style="6" customWidth="1"/>
    <col min="8" max="8" width="10" style="6" customWidth="1"/>
    <col min="9" max="9" width="10.453125" style="6" customWidth="1"/>
    <col min="10" max="10" width="10.54296875" style="6" customWidth="1"/>
    <col min="11" max="11" width="10.81640625" style="6" customWidth="1"/>
    <col min="12" max="12" width="10.54296875" style="6" customWidth="1"/>
    <col min="13" max="13" width="11.453125" style="6" customWidth="1"/>
    <col min="14" max="14" width="10.81640625" style="6" customWidth="1"/>
    <col min="15" max="15" width="12.453125" style="6" customWidth="1"/>
    <col min="16" max="16" width="38.54296875" style="6" customWidth="1"/>
    <col min="17" max="16384" width="29.81640625" style="6"/>
  </cols>
  <sheetData>
    <row r="2" spans="1:24" ht="14.5">
      <c r="B2" s="7" t="s">
        <v>207</v>
      </c>
      <c r="C2" s="36"/>
      <c r="D2" s="8"/>
      <c r="E2" s="8"/>
      <c r="F2" s="8"/>
      <c r="G2" s="8"/>
      <c r="H2" s="8"/>
      <c r="I2" s="8"/>
      <c r="J2" s="8"/>
      <c r="K2" s="8"/>
      <c r="L2" s="8"/>
      <c r="M2" s="8"/>
      <c r="N2" s="9"/>
      <c r="O2" s="9"/>
      <c r="P2" s="7" t="s">
        <v>208</v>
      </c>
      <c r="Q2" s="9"/>
      <c r="R2" s="9"/>
      <c r="S2" s="9"/>
      <c r="T2" s="9"/>
      <c r="U2" s="9"/>
      <c r="V2" s="9"/>
      <c r="W2" s="9"/>
    </row>
    <row r="3" spans="1:24" ht="10.5">
      <c r="B3" s="34" t="s">
        <v>131</v>
      </c>
      <c r="C3" s="44"/>
      <c r="D3" s="45"/>
      <c r="E3" s="46"/>
      <c r="F3" s="46"/>
      <c r="G3" s="45"/>
      <c r="H3" s="45"/>
      <c r="I3" s="46"/>
      <c r="J3" s="46"/>
      <c r="K3" s="45"/>
      <c r="L3" s="45"/>
      <c r="M3" s="46"/>
      <c r="N3" s="47"/>
      <c r="O3" s="46"/>
      <c r="P3" s="6" t="s">
        <v>130</v>
      </c>
      <c r="Q3" s="9"/>
      <c r="R3" s="9"/>
      <c r="S3" s="9"/>
      <c r="T3" s="9"/>
      <c r="U3" s="9"/>
      <c r="V3" s="9"/>
      <c r="W3" s="9"/>
    </row>
    <row r="4" spans="1:24">
      <c r="R4" s="9"/>
      <c r="S4" s="9"/>
      <c r="T4" s="9"/>
      <c r="U4" s="9"/>
      <c r="V4" s="9"/>
      <c r="W4" s="9"/>
      <c r="X4" s="15"/>
    </row>
    <row r="5" spans="1:24" ht="10.5">
      <c r="B5" s="85" t="s">
        <v>97</v>
      </c>
      <c r="C5" s="97" t="s">
        <v>74</v>
      </c>
      <c r="D5" s="97" t="s">
        <v>70</v>
      </c>
      <c r="E5" s="97" t="s">
        <v>71</v>
      </c>
      <c r="F5" s="95" t="s">
        <v>65</v>
      </c>
      <c r="G5" s="95" t="s">
        <v>72</v>
      </c>
      <c r="H5" s="98" t="s">
        <v>76</v>
      </c>
      <c r="I5" s="98" t="s">
        <v>75</v>
      </c>
      <c r="J5" s="95" t="s">
        <v>66</v>
      </c>
      <c r="K5" s="95" t="s">
        <v>69</v>
      </c>
      <c r="L5" s="95" t="s">
        <v>67</v>
      </c>
      <c r="M5" s="95" t="s">
        <v>73</v>
      </c>
      <c r="N5" s="95" t="s">
        <v>68</v>
      </c>
      <c r="O5" s="94" t="s">
        <v>120</v>
      </c>
      <c r="P5" s="11" t="s">
        <v>128</v>
      </c>
    </row>
    <row r="6" spans="1:24" ht="10.5">
      <c r="B6" s="12"/>
      <c r="C6" s="97" t="s">
        <v>16</v>
      </c>
      <c r="D6" s="97" t="s">
        <v>17</v>
      </c>
      <c r="E6" s="94" t="s">
        <v>18</v>
      </c>
      <c r="F6" s="94" t="s">
        <v>19</v>
      </c>
      <c r="G6" s="97" t="s">
        <v>20</v>
      </c>
      <c r="H6" s="97" t="s">
        <v>21</v>
      </c>
      <c r="I6" s="94" t="s">
        <v>22</v>
      </c>
      <c r="J6" s="94" t="s">
        <v>23</v>
      </c>
      <c r="K6" s="97" t="s">
        <v>24</v>
      </c>
      <c r="L6" s="97" t="s">
        <v>25</v>
      </c>
      <c r="M6" s="94" t="s">
        <v>26</v>
      </c>
      <c r="N6" s="94" t="s">
        <v>27</v>
      </c>
      <c r="O6" s="95" t="s">
        <v>33</v>
      </c>
      <c r="P6" s="12"/>
    </row>
    <row r="7" spans="1:24" ht="13.4" customHeight="1">
      <c r="B7" s="91" t="s">
        <v>33</v>
      </c>
      <c r="C7" s="101">
        <f t="shared" ref="C7:N7" si="0">SUM(C8:C27)</f>
        <v>4974.1200250000002</v>
      </c>
      <c r="D7" s="101">
        <f t="shared" si="0"/>
        <v>5189.8683550000005</v>
      </c>
      <c r="E7" s="101">
        <f t="shared" si="0"/>
        <v>5593.3748999999998</v>
      </c>
      <c r="F7" s="101">
        <f t="shared" si="0"/>
        <v>4574.9829060000011</v>
      </c>
      <c r="G7" s="101">
        <f t="shared" si="0"/>
        <v>11443.667606999999</v>
      </c>
      <c r="H7" s="101">
        <f t="shared" si="0"/>
        <v>4391.0254779999996</v>
      </c>
      <c r="I7" s="101">
        <f t="shared" si="0"/>
        <v>5223.9435580000008</v>
      </c>
      <c r="J7" s="101">
        <f t="shared" si="0"/>
        <v>4796.5743900000007</v>
      </c>
      <c r="K7" s="101">
        <f t="shared" si="0"/>
        <v>4885.473931999999</v>
      </c>
      <c r="L7" s="101">
        <f t="shared" si="0"/>
        <v>6100.5740299999998</v>
      </c>
      <c r="M7" s="101">
        <f t="shared" si="0"/>
        <v>5369.6222349999998</v>
      </c>
      <c r="N7" s="101">
        <f t="shared" si="0"/>
        <v>7117.588796</v>
      </c>
      <c r="O7" s="101">
        <f>SUM(O8:O27)</f>
        <v>69660.816212000005</v>
      </c>
      <c r="P7" s="92" t="s">
        <v>120</v>
      </c>
    </row>
    <row r="8" spans="1:24" ht="13.4" customHeight="1">
      <c r="A8" s="84"/>
      <c r="B8" s="123" t="s">
        <v>161</v>
      </c>
      <c r="C8" s="76">
        <v>62.132677000000001</v>
      </c>
      <c r="D8" s="76">
        <v>70.628665999999996</v>
      </c>
      <c r="E8" s="76">
        <v>70.147752999999994</v>
      </c>
      <c r="F8" s="76">
        <v>68.078335999999993</v>
      </c>
      <c r="G8" s="76">
        <v>63.138703999999997</v>
      </c>
      <c r="H8" s="76">
        <v>49.842689999999997</v>
      </c>
      <c r="I8" s="76">
        <v>77.224888000000007</v>
      </c>
      <c r="J8" s="76">
        <v>66.691533000000007</v>
      </c>
      <c r="K8" s="76">
        <v>64.369921000000005</v>
      </c>
      <c r="L8" s="76">
        <v>64.128614999999996</v>
      </c>
      <c r="M8" s="76">
        <v>63.892026000000001</v>
      </c>
      <c r="N8" s="76">
        <v>63.808858999999998</v>
      </c>
      <c r="O8" s="76">
        <v>784.08466799999997</v>
      </c>
      <c r="P8" s="126" t="s">
        <v>77</v>
      </c>
    </row>
    <row r="9" spans="1:24" ht="13.4" customHeight="1">
      <c r="A9" s="84"/>
      <c r="B9" s="124" t="s">
        <v>162</v>
      </c>
      <c r="C9" s="37">
        <v>334.71042599999998</v>
      </c>
      <c r="D9" s="37">
        <v>332.568398</v>
      </c>
      <c r="E9" s="37">
        <v>316.57326799999998</v>
      </c>
      <c r="F9" s="37">
        <v>327.4907</v>
      </c>
      <c r="G9" s="37">
        <v>317.81791199999998</v>
      </c>
      <c r="H9" s="37">
        <v>271.58632699999998</v>
      </c>
      <c r="I9" s="37">
        <v>319.67863199999999</v>
      </c>
      <c r="J9" s="37">
        <v>283.35778299999998</v>
      </c>
      <c r="K9" s="37">
        <v>318.55709899999999</v>
      </c>
      <c r="L9" s="37">
        <v>327.151546</v>
      </c>
      <c r="M9" s="37">
        <v>324.53393799999998</v>
      </c>
      <c r="N9" s="37">
        <v>286.479896</v>
      </c>
      <c r="O9" s="37">
        <v>3760.5059249999999</v>
      </c>
      <c r="P9" s="127" t="s">
        <v>78</v>
      </c>
    </row>
    <row r="10" spans="1:24" ht="13.4" customHeight="1">
      <c r="A10" s="84"/>
      <c r="B10" s="123" t="s">
        <v>163</v>
      </c>
      <c r="C10" s="76">
        <v>1.8266519999999999</v>
      </c>
      <c r="D10" s="76">
        <v>1.0280899999999999</v>
      </c>
      <c r="E10" s="76">
        <v>1.1067640000000001</v>
      </c>
      <c r="F10" s="76">
        <v>1.4380649999999999</v>
      </c>
      <c r="G10" s="76">
        <v>1.629494</v>
      </c>
      <c r="H10" s="76">
        <v>0.91128299999999995</v>
      </c>
      <c r="I10" s="76">
        <v>1.506847</v>
      </c>
      <c r="J10" s="76">
        <v>1.4185380000000001</v>
      </c>
      <c r="K10" s="76">
        <v>1.4027700000000001</v>
      </c>
      <c r="L10" s="76">
        <v>1.610166</v>
      </c>
      <c r="M10" s="76">
        <v>3.775153</v>
      </c>
      <c r="N10" s="76">
        <v>2.687916</v>
      </c>
      <c r="O10" s="76">
        <v>20.341737999999996</v>
      </c>
      <c r="P10" s="126" t="s">
        <v>79</v>
      </c>
    </row>
    <row r="11" spans="1:24" ht="13.4" customHeight="1">
      <c r="A11" s="84"/>
      <c r="B11" s="124" t="s">
        <v>164</v>
      </c>
      <c r="C11" s="37">
        <v>106.428866</v>
      </c>
      <c r="D11" s="37">
        <v>97.740971999999999</v>
      </c>
      <c r="E11" s="37">
        <v>104.81468099999999</v>
      </c>
      <c r="F11" s="37">
        <v>98.527252000000004</v>
      </c>
      <c r="G11" s="37">
        <v>103.58942999999999</v>
      </c>
      <c r="H11" s="37">
        <v>103.709532</v>
      </c>
      <c r="I11" s="37">
        <v>131.674823</v>
      </c>
      <c r="J11" s="37">
        <v>115.614175</v>
      </c>
      <c r="K11" s="37">
        <v>110.751142</v>
      </c>
      <c r="L11" s="37">
        <v>113.521535</v>
      </c>
      <c r="M11" s="37">
        <v>105.401438</v>
      </c>
      <c r="N11" s="37">
        <v>103.26849799999999</v>
      </c>
      <c r="O11" s="37">
        <v>1295.042344</v>
      </c>
      <c r="P11" s="127" t="s">
        <v>80</v>
      </c>
    </row>
    <row r="12" spans="1:24" ht="13.4" customHeight="1">
      <c r="A12" s="84"/>
      <c r="B12" s="123" t="s">
        <v>165</v>
      </c>
      <c r="C12" s="76">
        <v>25.781390999999999</v>
      </c>
      <c r="D12" s="76">
        <v>21.726203000000002</v>
      </c>
      <c r="E12" s="76">
        <v>23.147983</v>
      </c>
      <c r="F12" s="76">
        <v>23.298698000000002</v>
      </c>
      <c r="G12" s="76">
        <v>30.691489000000001</v>
      </c>
      <c r="H12" s="76">
        <v>20.680716</v>
      </c>
      <c r="I12" s="76">
        <v>26.721385999999999</v>
      </c>
      <c r="J12" s="76">
        <v>24.484887000000001</v>
      </c>
      <c r="K12" s="76">
        <v>25.333864999999999</v>
      </c>
      <c r="L12" s="76">
        <v>20.560534000000001</v>
      </c>
      <c r="M12" s="76">
        <v>25.185271</v>
      </c>
      <c r="N12" s="76">
        <v>49.195968999999998</v>
      </c>
      <c r="O12" s="76">
        <v>316.80839199999997</v>
      </c>
      <c r="P12" s="126" t="s">
        <v>81</v>
      </c>
    </row>
    <row r="13" spans="1:24" ht="13.4" customHeight="1">
      <c r="A13" s="84"/>
      <c r="B13" s="124" t="s">
        <v>166</v>
      </c>
      <c r="C13" s="37">
        <v>464.44141200000001</v>
      </c>
      <c r="D13" s="37">
        <v>451.790344</v>
      </c>
      <c r="E13" s="37">
        <v>506.15489700000001</v>
      </c>
      <c r="F13" s="37">
        <v>450.90893499999999</v>
      </c>
      <c r="G13" s="37">
        <v>485.39619900000002</v>
      </c>
      <c r="H13" s="37">
        <v>319.75404200000003</v>
      </c>
      <c r="I13" s="37">
        <v>464.12338699999998</v>
      </c>
      <c r="J13" s="37">
        <v>440.59027900000001</v>
      </c>
      <c r="K13" s="37">
        <v>403.91130299999998</v>
      </c>
      <c r="L13" s="37">
        <v>473.65844700000002</v>
      </c>
      <c r="M13" s="37">
        <v>490.855817</v>
      </c>
      <c r="N13" s="37">
        <v>465.78166800000002</v>
      </c>
      <c r="O13" s="37">
        <v>5417.3667299999997</v>
      </c>
      <c r="P13" s="127" t="s">
        <v>82</v>
      </c>
    </row>
    <row r="14" spans="1:24" ht="13.4" customHeight="1">
      <c r="A14" s="84"/>
      <c r="B14" s="123" t="s">
        <v>167</v>
      </c>
      <c r="C14" s="76">
        <v>191.97579400000001</v>
      </c>
      <c r="D14" s="76">
        <v>209.478421</v>
      </c>
      <c r="E14" s="76">
        <v>189.898246</v>
      </c>
      <c r="F14" s="76">
        <v>173.990836</v>
      </c>
      <c r="G14" s="76">
        <v>194.362673</v>
      </c>
      <c r="H14" s="76">
        <v>184.461838</v>
      </c>
      <c r="I14" s="76">
        <v>210.18351000000001</v>
      </c>
      <c r="J14" s="76">
        <v>156.96575999999999</v>
      </c>
      <c r="K14" s="76">
        <v>173.05122299999999</v>
      </c>
      <c r="L14" s="76">
        <v>156.50947600000001</v>
      </c>
      <c r="M14" s="76">
        <v>166.97628</v>
      </c>
      <c r="N14" s="76">
        <v>175.94686100000001</v>
      </c>
      <c r="O14" s="76">
        <v>2183.8009179999999</v>
      </c>
      <c r="P14" s="126" t="s">
        <v>83</v>
      </c>
    </row>
    <row r="15" spans="1:24" ht="13.4" customHeight="1">
      <c r="A15" s="84"/>
      <c r="B15" s="124" t="s">
        <v>168</v>
      </c>
      <c r="C15" s="37">
        <v>48.301425000000002</v>
      </c>
      <c r="D15" s="37">
        <v>53.936104999999998</v>
      </c>
      <c r="E15" s="37">
        <v>73.411378999999997</v>
      </c>
      <c r="F15" s="37">
        <v>40.560958999999997</v>
      </c>
      <c r="G15" s="37">
        <v>47.905540999999999</v>
      </c>
      <c r="H15" s="37">
        <v>48.777593000000003</v>
      </c>
      <c r="I15" s="37">
        <v>87.965795999999997</v>
      </c>
      <c r="J15" s="37">
        <v>74.885131000000001</v>
      </c>
      <c r="K15" s="37">
        <v>48.617956</v>
      </c>
      <c r="L15" s="37">
        <v>60.852424999999997</v>
      </c>
      <c r="M15" s="37">
        <v>54.660764999999998</v>
      </c>
      <c r="N15" s="37">
        <v>89.421177999999998</v>
      </c>
      <c r="O15" s="37">
        <v>729.29625300000009</v>
      </c>
      <c r="P15" s="127" t="s">
        <v>84</v>
      </c>
    </row>
    <row r="16" spans="1:24" ht="13.4" customHeight="1">
      <c r="A16" s="84"/>
      <c r="B16" s="123" t="s">
        <v>169</v>
      </c>
      <c r="C16" s="76">
        <v>30.613444999999999</v>
      </c>
      <c r="D16" s="76">
        <v>26.601492</v>
      </c>
      <c r="E16" s="76">
        <v>20.147894000000001</v>
      </c>
      <c r="F16" s="76">
        <v>21.713605999999999</v>
      </c>
      <c r="G16" s="76">
        <v>21.915165999999999</v>
      </c>
      <c r="H16" s="76">
        <v>19.690892999999999</v>
      </c>
      <c r="I16" s="76">
        <v>30.374904999999998</v>
      </c>
      <c r="J16" s="76">
        <v>31.522147</v>
      </c>
      <c r="K16" s="76">
        <v>25.949465</v>
      </c>
      <c r="L16" s="76">
        <v>29.901066</v>
      </c>
      <c r="M16" s="76">
        <v>34.589227999999999</v>
      </c>
      <c r="N16" s="76">
        <v>33.788485999999999</v>
      </c>
      <c r="O16" s="76">
        <v>326.807793</v>
      </c>
      <c r="P16" s="126" t="s">
        <v>85</v>
      </c>
    </row>
    <row r="17" spans="1:16" ht="13.4" customHeight="1">
      <c r="A17" s="84"/>
      <c r="B17" s="124" t="s">
        <v>170</v>
      </c>
      <c r="C17" s="37">
        <v>37.079695000000001</v>
      </c>
      <c r="D17" s="37">
        <v>39.271422000000001</v>
      </c>
      <c r="E17" s="37">
        <v>31.826082</v>
      </c>
      <c r="F17" s="37">
        <v>37.069284000000003</v>
      </c>
      <c r="G17" s="37">
        <v>50.614272</v>
      </c>
      <c r="H17" s="37">
        <v>60.834735000000002</v>
      </c>
      <c r="I17" s="37">
        <v>79.619523999999998</v>
      </c>
      <c r="J17" s="37">
        <v>57.591195999999997</v>
      </c>
      <c r="K17" s="37">
        <v>52.372160000000001</v>
      </c>
      <c r="L17" s="37">
        <v>69.827106999999998</v>
      </c>
      <c r="M17" s="37">
        <v>52.203322</v>
      </c>
      <c r="N17" s="37">
        <v>43.032260000000001</v>
      </c>
      <c r="O17" s="37">
        <v>611.34105899999997</v>
      </c>
      <c r="P17" s="127" t="s">
        <v>86</v>
      </c>
    </row>
    <row r="18" spans="1:16" ht="13.4" customHeight="1">
      <c r="A18" s="84"/>
      <c r="B18" s="123" t="s">
        <v>171</v>
      </c>
      <c r="C18" s="76">
        <v>346.51716599999997</v>
      </c>
      <c r="D18" s="76">
        <v>406.10153100000002</v>
      </c>
      <c r="E18" s="76">
        <v>282.99896899999999</v>
      </c>
      <c r="F18" s="76">
        <v>277.75947500000001</v>
      </c>
      <c r="G18" s="76">
        <v>241.31869599999999</v>
      </c>
      <c r="H18" s="76">
        <v>158.328315</v>
      </c>
      <c r="I18" s="76">
        <v>235.35571200000001</v>
      </c>
      <c r="J18" s="76">
        <v>231.30061699999999</v>
      </c>
      <c r="K18" s="76">
        <v>236.99044699999999</v>
      </c>
      <c r="L18" s="76">
        <v>252.94055700000001</v>
      </c>
      <c r="M18" s="76">
        <v>226.105694</v>
      </c>
      <c r="N18" s="76">
        <v>243.93348900000001</v>
      </c>
      <c r="O18" s="76">
        <v>3139.6506680000007</v>
      </c>
      <c r="P18" s="126" t="s">
        <v>87</v>
      </c>
    </row>
    <row r="19" spans="1:16" ht="13.4" customHeight="1">
      <c r="A19" s="84"/>
      <c r="B19" s="124" t="s">
        <v>172</v>
      </c>
      <c r="C19" s="37">
        <v>101.963987</v>
      </c>
      <c r="D19" s="37">
        <v>112.605419</v>
      </c>
      <c r="E19" s="37">
        <v>108.272434</v>
      </c>
      <c r="F19" s="37">
        <v>102.68817900000001</v>
      </c>
      <c r="G19" s="37">
        <v>77.177481</v>
      </c>
      <c r="H19" s="37">
        <v>62.616435000000003</v>
      </c>
      <c r="I19" s="37">
        <v>130.67524399999999</v>
      </c>
      <c r="J19" s="37">
        <v>108.836427</v>
      </c>
      <c r="K19" s="37">
        <v>106.704266</v>
      </c>
      <c r="L19" s="37">
        <v>92.068755999999993</v>
      </c>
      <c r="M19" s="37">
        <v>70.724316999999999</v>
      </c>
      <c r="N19" s="37">
        <v>91.381747000000004</v>
      </c>
      <c r="O19" s="37">
        <v>1165.714692</v>
      </c>
      <c r="P19" s="127" t="s">
        <v>88</v>
      </c>
    </row>
    <row r="20" spans="1:16" ht="13.4" customHeight="1">
      <c r="A20" s="84"/>
      <c r="B20" s="123" t="s">
        <v>173</v>
      </c>
      <c r="C20" s="76">
        <v>36.994075000000002</v>
      </c>
      <c r="D20" s="76">
        <v>36.863112999999998</v>
      </c>
      <c r="E20" s="76">
        <v>42.771777999999998</v>
      </c>
      <c r="F20" s="76">
        <v>41.616249000000003</v>
      </c>
      <c r="G20" s="76">
        <v>37.648668999999998</v>
      </c>
      <c r="H20" s="76">
        <v>30.064395000000001</v>
      </c>
      <c r="I20" s="76">
        <v>38.762225000000001</v>
      </c>
      <c r="J20" s="76">
        <v>38.653058000000001</v>
      </c>
      <c r="K20" s="76">
        <v>39.479028</v>
      </c>
      <c r="L20" s="76">
        <v>44.733297</v>
      </c>
      <c r="M20" s="76">
        <v>44.357272000000002</v>
      </c>
      <c r="N20" s="76">
        <v>51.173183999999999</v>
      </c>
      <c r="O20" s="76">
        <v>483.11634299999997</v>
      </c>
      <c r="P20" s="126" t="s">
        <v>89</v>
      </c>
    </row>
    <row r="21" spans="1:16" ht="13.4" customHeight="1">
      <c r="A21" s="84"/>
      <c r="B21" s="124" t="s">
        <v>174</v>
      </c>
      <c r="C21" s="37">
        <v>422.48832399999998</v>
      </c>
      <c r="D21" s="37">
        <v>338.86260299999998</v>
      </c>
      <c r="E21" s="37">
        <v>360.89766800000001</v>
      </c>
      <c r="F21" s="37">
        <v>279.72654699999998</v>
      </c>
      <c r="G21" s="37">
        <v>265.17046800000003</v>
      </c>
      <c r="H21" s="37">
        <v>152.78999099999999</v>
      </c>
      <c r="I21" s="37">
        <v>244.14935399999999</v>
      </c>
      <c r="J21" s="37">
        <v>228.837682</v>
      </c>
      <c r="K21" s="37">
        <v>262.04616499999997</v>
      </c>
      <c r="L21" s="37">
        <v>380.30819000000002</v>
      </c>
      <c r="M21" s="37">
        <v>241.95288500000001</v>
      </c>
      <c r="N21" s="37">
        <v>435.83717200000001</v>
      </c>
      <c r="O21" s="37">
        <v>3613.0670490000002</v>
      </c>
      <c r="P21" s="127" t="s">
        <v>90</v>
      </c>
    </row>
    <row r="22" spans="1:16" ht="13.4" customHeight="1">
      <c r="A22" s="84"/>
      <c r="B22" s="123" t="s">
        <v>175</v>
      </c>
      <c r="C22" s="76">
        <v>282.779247</v>
      </c>
      <c r="D22" s="76">
        <v>283.88625200000001</v>
      </c>
      <c r="E22" s="76">
        <v>331.50554699999998</v>
      </c>
      <c r="F22" s="76">
        <v>269.95790599999998</v>
      </c>
      <c r="G22" s="76">
        <v>392.758737</v>
      </c>
      <c r="H22" s="76">
        <v>224.27479400000001</v>
      </c>
      <c r="I22" s="76">
        <v>330.67612400000002</v>
      </c>
      <c r="J22" s="76">
        <v>292.99712099999999</v>
      </c>
      <c r="K22" s="76">
        <v>385.45682900000003</v>
      </c>
      <c r="L22" s="76">
        <v>375.74074300000001</v>
      </c>
      <c r="M22" s="76">
        <v>286.00982199999999</v>
      </c>
      <c r="N22" s="76">
        <v>378.62248099999999</v>
      </c>
      <c r="O22" s="76">
        <v>3834.6656029999999</v>
      </c>
      <c r="P22" s="126" t="s">
        <v>91</v>
      </c>
    </row>
    <row r="23" spans="1:16" ht="13.4" customHeight="1">
      <c r="A23" s="84"/>
      <c r="B23" s="124" t="s">
        <v>176</v>
      </c>
      <c r="C23" s="37">
        <v>1126.759313</v>
      </c>
      <c r="D23" s="37">
        <v>1044.6435200000001</v>
      </c>
      <c r="E23" s="37">
        <v>1128.691249</v>
      </c>
      <c r="F23" s="37">
        <v>1062.0788769999999</v>
      </c>
      <c r="G23" s="37">
        <v>1185.8593069999999</v>
      </c>
      <c r="H23" s="37">
        <v>1039.8987079999999</v>
      </c>
      <c r="I23" s="37">
        <v>1027.780714</v>
      </c>
      <c r="J23" s="37">
        <v>1056.608483</v>
      </c>
      <c r="K23" s="37">
        <v>1152.2320319999999</v>
      </c>
      <c r="L23" s="37">
        <v>996.36555499999997</v>
      </c>
      <c r="M23" s="37">
        <v>1143.304208</v>
      </c>
      <c r="N23" s="37">
        <v>1399.1713339999999</v>
      </c>
      <c r="O23" s="37">
        <v>13363.3933</v>
      </c>
      <c r="P23" s="127" t="s">
        <v>92</v>
      </c>
    </row>
    <row r="24" spans="1:16" ht="13.4" customHeight="1">
      <c r="A24" s="84"/>
      <c r="B24" s="123" t="s">
        <v>177</v>
      </c>
      <c r="C24" s="76">
        <v>1003.135986</v>
      </c>
      <c r="D24" s="76">
        <v>1205.6194379999999</v>
      </c>
      <c r="E24" s="76">
        <v>1675.2915820000001</v>
      </c>
      <c r="F24" s="76">
        <v>1069.9983440000001</v>
      </c>
      <c r="G24" s="76">
        <v>7647.6926910000002</v>
      </c>
      <c r="H24" s="76">
        <v>1014.967774</v>
      </c>
      <c r="I24" s="76">
        <v>1526.073506</v>
      </c>
      <c r="J24" s="76">
        <v>1369.3694009999999</v>
      </c>
      <c r="K24" s="76">
        <v>1280.2979720000001</v>
      </c>
      <c r="L24" s="76">
        <v>1720.1559930000001</v>
      </c>
      <c r="M24" s="76">
        <v>1763.378438</v>
      </c>
      <c r="N24" s="76">
        <v>1398.121658</v>
      </c>
      <c r="O24" s="76">
        <v>22674.102783000006</v>
      </c>
      <c r="P24" s="126" t="s">
        <v>93</v>
      </c>
    </row>
    <row r="25" spans="1:16" ht="13.4" customHeight="1">
      <c r="A25" s="84"/>
      <c r="B25" s="124" t="s">
        <v>178</v>
      </c>
      <c r="C25" s="37">
        <v>116.14310500000001</v>
      </c>
      <c r="D25" s="37">
        <v>94.447554999999994</v>
      </c>
      <c r="E25" s="37">
        <v>182.273945</v>
      </c>
      <c r="F25" s="37">
        <v>72.201946000000007</v>
      </c>
      <c r="G25" s="37">
        <v>118.66538</v>
      </c>
      <c r="H25" s="37">
        <v>87.886861999999994</v>
      </c>
      <c r="I25" s="37">
        <v>85.085601999999994</v>
      </c>
      <c r="J25" s="37">
        <v>83.494675999999998</v>
      </c>
      <c r="K25" s="37">
        <v>83.851557</v>
      </c>
      <c r="L25" s="37">
        <v>124.43037</v>
      </c>
      <c r="M25" s="37">
        <v>117.54987</v>
      </c>
      <c r="N25" s="37">
        <v>290.93377199999998</v>
      </c>
      <c r="O25" s="37">
        <v>1456.9646399999999</v>
      </c>
      <c r="P25" s="127" t="s">
        <v>94</v>
      </c>
    </row>
    <row r="26" spans="1:16" ht="13.4" customHeight="1">
      <c r="A26" s="84"/>
      <c r="B26" s="125" t="s">
        <v>179</v>
      </c>
      <c r="C26" s="76">
        <v>220.73616999999999</v>
      </c>
      <c r="D26" s="76">
        <v>130.234195</v>
      </c>
      <c r="E26" s="76">
        <v>141.655809</v>
      </c>
      <c r="F26" s="76">
        <v>134.39313799999999</v>
      </c>
      <c r="G26" s="76">
        <v>157.55089799999999</v>
      </c>
      <c r="H26" s="76">
        <v>121.52639600000001</v>
      </c>
      <c r="I26" s="76">
        <v>173.251621</v>
      </c>
      <c r="J26" s="76">
        <v>129.50039799999999</v>
      </c>
      <c r="K26" s="76">
        <v>111.073334</v>
      </c>
      <c r="L26" s="76">
        <v>150.719695</v>
      </c>
      <c r="M26" s="76">
        <v>151.638947</v>
      </c>
      <c r="N26" s="76">
        <v>124.88156600000001</v>
      </c>
      <c r="O26" s="76">
        <v>1747.162167</v>
      </c>
      <c r="P26" s="128" t="s">
        <v>95</v>
      </c>
    </row>
    <row r="27" spans="1:16" ht="13.4" customHeight="1">
      <c r="A27" s="84"/>
      <c r="B27" s="124" t="s">
        <v>180</v>
      </c>
      <c r="C27" s="37">
        <v>13.310869</v>
      </c>
      <c r="D27" s="37">
        <v>231.83461600000001</v>
      </c>
      <c r="E27" s="37">
        <v>1.786972</v>
      </c>
      <c r="F27" s="37">
        <v>21.485574</v>
      </c>
      <c r="G27" s="37">
        <v>2.7644000000000002</v>
      </c>
      <c r="H27" s="37">
        <v>418.42215900000002</v>
      </c>
      <c r="I27" s="37">
        <v>3.059758</v>
      </c>
      <c r="J27" s="37">
        <v>3.8550979999999999</v>
      </c>
      <c r="K27" s="37">
        <v>3.025398</v>
      </c>
      <c r="L27" s="37">
        <v>645.38995699999998</v>
      </c>
      <c r="M27" s="37">
        <v>2.5275439999999998</v>
      </c>
      <c r="N27" s="37">
        <v>1390.1208019999999</v>
      </c>
      <c r="O27" s="37">
        <v>2737.5831469999998</v>
      </c>
      <c r="P27" s="127" t="s">
        <v>96</v>
      </c>
    </row>
    <row r="28" spans="1:16">
      <c r="B28" s="53"/>
      <c r="C28" s="53"/>
      <c r="D28" s="53"/>
      <c r="E28" s="53"/>
      <c r="F28" s="53"/>
      <c r="G28" s="53"/>
      <c r="H28" s="53"/>
      <c r="I28" s="53"/>
      <c r="J28" s="53"/>
      <c r="K28" s="53"/>
      <c r="L28" s="53"/>
      <c r="M28" s="53"/>
      <c r="N28" s="53"/>
      <c r="O28" s="53"/>
      <c r="P28" s="38"/>
    </row>
    <row r="29" spans="1:16" ht="14.25" customHeight="1">
      <c r="B29" s="115" t="s">
        <v>124</v>
      </c>
      <c r="C29" s="117"/>
      <c r="D29" s="117"/>
      <c r="E29" s="117"/>
      <c r="F29" s="117"/>
      <c r="G29" s="117"/>
      <c r="H29" s="117"/>
      <c r="I29" s="117"/>
      <c r="J29" s="117"/>
      <c r="K29" s="117"/>
      <c r="L29" s="117"/>
      <c r="M29" s="117"/>
      <c r="N29" s="117"/>
      <c r="O29" s="117"/>
      <c r="P29" s="6" t="s">
        <v>123</v>
      </c>
    </row>
  </sheetData>
  <pageMargins left="0.7" right="0.7" top="0.75" bottom="0.75" header="0.3" footer="0.3"/>
  <pageSetup orientation="portrait" r:id="rId1"/>
  <headerFooter>
    <oddFooter>&amp;C_x000D_&amp;1#&amp;"Aptos"&amp;11&amp;K000000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92D050"/>
  </sheetPr>
  <dimension ref="A2:X30"/>
  <sheetViews>
    <sheetView showGridLines="0" topLeftCell="A2" zoomScaleNormal="100" workbookViewId="0">
      <selection activeCell="D41" sqref="D41"/>
    </sheetView>
  </sheetViews>
  <sheetFormatPr defaultColWidth="8.54296875" defaultRowHeight="10"/>
  <cols>
    <col min="1" max="1" width="8.54296875" style="6"/>
    <col min="2" max="2" width="38.453125" style="6" bestFit="1" customWidth="1"/>
    <col min="3" max="3" width="13.54296875" style="6" customWidth="1"/>
    <col min="4" max="4" width="12.453125" style="6" customWidth="1"/>
    <col min="5" max="6" width="13.54296875" style="6" customWidth="1"/>
    <col min="7" max="7" width="13" style="6" customWidth="1"/>
    <col min="8" max="9" width="12.453125" style="6" customWidth="1"/>
    <col min="10" max="10" width="15.453125" style="6" customWidth="1"/>
    <col min="11" max="11" width="13" style="6" customWidth="1"/>
    <col min="12" max="13" width="13.54296875" style="6" customWidth="1"/>
    <col min="14" max="14" width="14.453125" style="6" customWidth="1"/>
    <col min="15" max="15" width="15.453125" style="6" customWidth="1"/>
    <col min="16" max="16" width="37" style="6" customWidth="1"/>
    <col min="17" max="16384" width="8.54296875" style="6"/>
  </cols>
  <sheetData>
    <row r="2" spans="1:24" ht="14.5">
      <c r="B2" s="7" t="s">
        <v>203</v>
      </c>
      <c r="C2" s="36"/>
      <c r="D2" s="8"/>
      <c r="E2" s="8"/>
      <c r="F2" s="8"/>
      <c r="G2" s="8"/>
      <c r="H2" s="8"/>
      <c r="I2" s="8"/>
      <c r="J2" s="8"/>
      <c r="K2" s="8"/>
      <c r="L2" s="8"/>
      <c r="M2" s="8"/>
      <c r="N2" s="9"/>
      <c r="O2" s="9"/>
      <c r="P2" s="7" t="s">
        <v>204</v>
      </c>
      <c r="Q2" s="9"/>
      <c r="R2" s="9"/>
      <c r="S2" s="9"/>
      <c r="T2" s="9"/>
      <c r="U2" s="9"/>
      <c r="V2" s="9"/>
      <c r="W2" s="9"/>
    </row>
    <row r="3" spans="1:24" ht="10.5">
      <c r="B3" s="34" t="s">
        <v>131</v>
      </c>
      <c r="C3" s="8"/>
      <c r="D3" s="8"/>
      <c r="E3" s="8"/>
      <c r="F3" s="8"/>
      <c r="G3" s="8"/>
      <c r="H3" s="8"/>
      <c r="I3" s="8"/>
      <c r="J3" s="8"/>
      <c r="K3" s="8"/>
      <c r="L3" s="8"/>
      <c r="M3" s="8"/>
      <c r="N3" s="9"/>
      <c r="O3" s="9"/>
      <c r="P3" s="6" t="s">
        <v>130</v>
      </c>
      <c r="Q3" s="9"/>
      <c r="R3" s="9"/>
      <c r="S3" s="9"/>
      <c r="T3" s="9"/>
      <c r="U3" s="9"/>
      <c r="V3" s="9"/>
      <c r="W3" s="9"/>
    </row>
    <row r="5" spans="1:24" ht="10.5">
      <c r="B5" s="85" t="s">
        <v>97</v>
      </c>
      <c r="C5" s="97" t="s">
        <v>74</v>
      </c>
      <c r="D5" s="97" t="s">
        <v>70</v>
      </c>
      <c r="E5" s="97" t="s">
        <v>71</v>
      </c>
      <c r="F5" s="95" t="s">
        <v>65</v>
      </c>
      <c r="G5" s="95" t="s">
        <v>72</v>
      </c>
      <c r="H5" s="98" t="s">
        <v>76</v>
      </c>
      <c r="I5" s="98" t="s">
        <v>75</v>
      </c>
      <c r="J5" s="95" t="s">
        <v>66</v>
      </c>
      <c r="K5" s="95" t="s">
        <v>69</v>
      </c>
      <c r="L5" s="95" t="s">
        <v>67</v>
      </c>
      <c r="M5" s="95" t="s">
        <v>73</v>
      </c>
      <c r="N5" s="95" t="s">
        <v>68</v>
      </c>
      <c r="O5" s="94" t="s">
        <v>120</v>
      </c>
      <c r="P5" s="11" t="s">
        <v>128</v>
      </c>
    </row>
    <row r="6" spans="1:24" ht="10.5">
      <c r="B6" s="12"/>
      <c r="C6" s="97" t="s">
        <v>16</v>
      </c>
      <c r="D6" s="97" t="s">
        <v>17</v>
      </c>
      <c r="E6" s="94" t="s">
        <v>18</v>
      </c>
      <c r="F6" s="94" t="s">
        <v>19</v>
      </c>
      <c r="G6" s="97" t="s">
        <v>20</v>
      </c>
      <c r="H6" s="97" t="s">
        <v>21</v>
      </c>
      <c r="I6" s="94" t="s">
        <v>22</v>
      </c>
      <c r="J6" s="94" t="s">
        <v>23</v>
      </c>
      <c r="K6" s="97" t="s">
        <v>24</v>
      </c>
      <c r="L6" s="97" t="s">
        <v>25</v>
      </c>
      <c r="M6" s="94" t="s">
        <v>26</v>
      </c>
      <c r="N6" s="94" t="s">
        <v>27</v>
      </c>
      <c r="O6" s="95" t="s">
        <v>33</v>
      </c>
      <c r="P6" s="12"/>
      <c r="Q6" s="9"/>
      <c r="R6" s="9"/>
      <c r="S6" s="9"/>
      <c r="T6" s="9"/>
      <c r="U6" s="9"/>
      <c r="V6" s="9"/>
      <c r="W6" s="9"/>
      <c r="X6" s="15"/>
    </row>
    <row r="7" spans="1:24" ht="13.4" customHeight="1">
      <c r="B7" s="91" t="s">
        <v>33</v>
      </c>
      <c r="C7" s="99">
        <f>SUM(C8:C27)</f>
        <v>11782.862915000002</v>
      </c>
      <c r="D7" s="99">
        <f t="shared" ref="D7:N7" si="0">SUM(D8:D27)</f>
        <v>10407.705030999998</v>
      </c>
      <c r="E7" s="99">
        <f t="shared" si="0"/>
        <v>11391.755072999998</v>
      </c>
      <c r="F7" s="99">
        <f t="shared" si="0"/>
        <v>13031.952315</v>
      </c>
      <c r="G7" s="99">
        <f t="shared" si="0"/>
        <v>12773.852922</v>
      </c>
      <c r="H7" s="99">
        <f t="shared" si="0"/>
        <v>12440.958232000001</v>
      </c>
      <c r="I7" s="99">
        <f t="shared" si="0"/>
        <v>13791.794491999999</v>
      </c>
      <c r="J7" s="99">
        <f t="shared" si="0"/>
        <v>15024.496977000001</v>
      </c>
      <c r="K7" s="99">
        <f t="shared" si="0"/>
        <v>17463.543913000001</v>
      </c>
      <c r="L7" s="99">
        <f t="shared" si="0"/>
        <v>17455.703839999998</v>
      </c>
      <c r="M7" s="99">
        <f t="shared" si="0"/>
        <v>17068.238103</v>
      </c>
      <c r="N7" s="99">
        <f t="shared" si="0"/>
        <v>17741.164906999998</v>
      </c>
      <c r="O7" s="99">
        <f>SUM(O8:O27)</f>
        <v>170374.02871999997</v>
      </c>
      <c r="P7" s="100" t="s">
        <v>120</v>
      </c>
    </row>
    <row r="8" spans="1:24" ht="13.4" customHeight="1">
      <c r="A8" s="84"/>
      <c r="B8" s="123" t="s">
        <v>161</v>
      </c>
      <c r="C8" s="76">
        <v>364.91234100000003</v>
      </c>
      <c r="D8" s="76">
        <v>318.09347500000001</v>
      </c>
      <c r="E8" s="76">
        <v>341.732034</v>
      </c>
      <c r="F8" s="76">
        <v>345.42897699999997</v>
      </c>
      <c r="G8" s="76">
        <v>383.281992</v>
      </c>
      <c r="H8" s="76">
        <v>306.58265</v>
      </c>
      <c r="I8" s="76">
        <v>340.49704500000001</v>
      </c>
      <c r="J8" s="76">
        <v>367.93762099999998</v>
      </c>
      <c r="K8" s="76">
        <v>373.81325199999998</v>
      </c>
      <c r="L8" s="76">
        <v>370.57291800000002</v>
      </c>
      <c r="M8" s="76">
        <v>377.46231499999999</v>
      </c>
      <c r="N8" s="76">
        <v>556.06725300000005</v>
      </c>
      <c r="O8" s="76">
        <f>N8+M8+L8+K8+J8+I8+H8+G8+F8+E8+D8+C8</f>
        <v>4446.3818730000003</v>
      </c>
      <c r="P8" s="126" t="s">
        <v>77</v>
      </c>
    </row>
    <row r="9" spans="1:24" ht="13.4" customHeight="1">
      <c r="A9" s="84"/>
      <c r="B9" s="124" t="s">
        <v>162</v>
      </c>
      <c r="C9" s="37">
        <v>202.21386699999999</v>
      </c>
      <c r="D9" s="37">
        <v>286.64183100000002</v>
      </c>
      <c r="E9" s="37">
        <v>200.15117599999999</v>
      </c>
      <c r="F9" s="37">
        <v>179.301053</v>
      </c>
      <c r="G9" s="37">
        <v>195.570516</v>
      </c>
      <c r="H9" s="37">
        <v>127.71128400000001</v>
      </c>
      <c r="I9" s="37">
        <v>234.52432300000001</v>
      </c>
      <c r="J9" s="37">
        <v>244.13152500000001</v>
      </c>
      <c r="K9" s="37">
        <v>339.496442</v>
      </c>
      <c r="L9" s="37">
        <v>345.73003399999999</v>
      </c>
      <c r="M9" s="37">
        <v>310.79322100000002</v>
      </c>
      <c r="N9" s="37">
        <v>262.33385800000002</v>
      </c>
      <c r="O9" s="37">
        <f t="shared" ref="O9:O27" si="1">N9+M9+L9+K9+J9+I9+H9+G9+F9+E9+D9+C9</f>
        <v>2928.5991300000001</v>
      </c>
      <c r="P9" s="127" t="s">
        <v>78</v>
      </c>
    </row>
    <row r="10" spans="1:24" ht="13.4" customHeight="1">
      <c r="A10" s="84"/>
      <c r="B10" s="123" t="s">
        <v>163</v>
      </c>
      <c r="C10" s="76">
        <v>102.161648</v>
      </c>
      <c r="D10" s="76">
        <v>37.311157999999999</v>
      </c>
      <c r="E10" s="76">
        <v>75.757932999999994</v>
      </c>
      <c r="F10" s="76">
        <v>100.589763</v>
      </c>
      <c r="G10" s="76">
        <v>28.79616</v>
      </c>
      <c r="H10" s="76">
        <v>46.077348999999998</v>
      </c>
      <c r="I10" s="76">
        <v>55.231426999999996</v>
      </c>
      <c r="J10" s="76">
        <v>53.025458999999998</v>
      </c>
      <c r="K10" s="76">
        <v>68.948212999999996</v>
      </c>
      <c r="L10" s="76">
        <v>65.483618000000007</v>
      </c>
      <c r="M10" s="76">
        <v>87.503555000000006</v>
      </c>
      <c r="N10" s="76">
        <v>82.898032999999998</v>
      </c>
      <c r="O10" s="76">
        <f t="shared" si="1"/>
        <v>803.78431599999988</v>
      </c>
      <c r="P10" s="126" t="s">
        <v>79</v>
      </c>
    </row>
    <row r="11" spans="1:24" ht="13.4" customHeight="1">
      <c r="A11" s="84"/>
      <c r="B11" s="124" t="s">
        <v>164</v>
      </c>
      <c r="C11" s="37">
        <v>335.50510200000002</v>
      </c>
      <c r="D11" s="37">
        <v>292.80009100000001</v>
      </c>
      <c r="E11" s="37">
        <v>252.366277</v>
      </c>
      <c r="F11" s="37">
        <v>296.43502100000001</v>
      </c>
      <c r="G11" s="37">
        <v>283.31464099999999</v>
      </c>
      <c r="H11" s="37">
        <v>247.66686200000001</v>
      </c>
      <c r="I11" s="37">
        <v>277.783862</v>
      </c>
      <c r="J11" s="37">
        <v>290.52112799999998</v>
      </c>
      <c r="K11" s="37">
        <v>277.64073100000002</v>
      </c>
      <c r="L11" s="37">
        <v>300.71681899999999</v>
      </c>
      <c r="M11" s="37">
        <v>287.22049299999998</v>
      </c>
      <c r="N11" s="37">
        <v>355.449546</v>
      </c>
      <c r="O11" s="37">
        <f t="shared" si="1"/>
        <v>3497.4205730000003</v>
      </c>
      <c r="P11" s="127" t="s">
        <v>80</v>
      </c>
    </row>
    <row r="12" spans="1:24" ht="13.4" customHeight="1">
      <c r="A12" s="84"/>
      <c r="B12" s="123" t="s">
        <v>165</v>
      </c>
      <c r="C12" s="76">
        <v>654.70546200000001</v>
      </c>
      <c r="D12" s="76">
        <v>447.91009400000002</v>
      </c>
      <c r="E12" s="76">
        <v>304.186666</v>
      </c>
      <c r="F12" s="76">
        <v>920.55935099999999</v>
      </c>
      <c r="G12" s="76">
        <v>478.61170600000003</v>
      </c>
      <c r="H12" s="76">
        <v>733.501575</v>
      </c>
      <c r="I12" s="76">
        <v>746.71014200000002</v>
      </c>
      <c r="J12" s="76">
        <v>468.850236</v>
      </c>
      <c r="K12" s="76">
        <v>537.75050099999999</v>
      </c>
      <c r="L12" s="76">
        <v>687.12333999999998</v>
      </c>
      <c r="M12" s="76">
        <v>977.66380400000003</v>
      </c>
      <c r="N12" s="76">
        <v>514.71378100000004</v>
      </c>
      <c r="O12" s="76">
        <f t="shared" si="1"/>
        <v>7472.2866579999991</v>
      </c>
      <c r="P12" s="126" t="s">
        <v>81</v>
      </c>
    </row>
    <row r="13" spans="1:24" ht="13.4" customHeight="1">
      <c r="A13" s="84"/>
      <c r="B13" s="124" t="s">
        <v>166</v>
      </c>
      <c r="C13" s="37">
        <v>808.32380999999998</v>
      </c>
      <c r="D13" s="37">
        <v>1089.6478400000001</v>
      </c>
      <c r="E13" s="37">
        <v>1141.143262</v>
      </c>
      <c r="F13" s="37">
        <v>928.51039200000002</v>
      </c>
      <c r="G13" s="37">
        <v>913.77324299999998</v>
      </c>
      <c r="H13" s="37">
        <v>979.84646099999998</v>
      </c>
      <c r="I13" s="37">
        <v>1273.8323150000001</v>
      </c>
      <c r="J13" s="37">
        <v>1173.5150639999999</v>
      </c>
      <c r="K13" s="37">
        <v>1087.0559390000001</v>
      </c>
      <c r="L13" s="37">
        <v>952.55325200000004</v>
      </c>
      <c r="M13" s="37">
        <v>974.60701100000006</v>
      </c>
      <c r="N13" s="37">
        <v>973.801693</v>
      </c>
      <c r="O13" s="37">
        <f t="shared" si="1"/>
        <v>12296.610282</v>
      </c>
      <c r="P13" s="127" t="s">
        <v>82</v>
      </c>
    </row>
    <row r="14" spans="1:24" ht="13.4" customHeight="1">
      <c r="A14" s="84"/>
      <c r="B14" s="123" t="s">
        <v>167</v>
      </c>
      <c r="C14" s="76">
        <v>510.76192200000003</v>
      </c>
      <c r="D14" s="76">
        <v>374.32831299999998</v>
      </c>
      <c r="E14" s="76">
        <v>436.07233200000002</v>
      </c>
      <c r="F14" s="76">
        <v>465.49317500000001</v>
      </c>
      <c r="G14" s="76">
        <v>463.73991699999999</v>
      </c>
      <c r="H14" s="76">
        <v>380.40630599999997</v>
      </c>
      <c r="I14" s="76">
        <v>567.08114</v>
      </c>
      <c r="J14" s="76">
        <v>427.17380600000001</v>
      </c>
      <c r="K14" s="76">
        <v>561.57417499999997</v>
      </c>
      <c r="L14" s="76">
        <v>472.22474999999997</v>
      </c>
      <c r="M14" s="76">
        <v>430.486152</v>
      </c>
      <c r="N14" s="76">
        <v>438.623941</v>
      </c>
      <c r="O14" s="76">
        <f t="shared" si="1"/>
        <v>5527.9659289999991</v>
      </c>
      <c r="P14" s="126" t="s">
        <v>83</v>
      </c>
    </row>
    <row r="15" spans="1:24" ht="13.4" customHeight="1">
      <c r="A15" s="84"/>
      <c r="B15" s="124" t="s">
        <v>168</v>
      </c>
      <c r="C15" s="37">
        <v>18.769328999999999</v>
      </c>
      <c r="D15" s="37">
        <v>18.044394</v>
      </c>
      <c r="E15" s="37">
        <v>17.160547999999999</v>
      </c>
      <c r="F15" s="37">
        <v>16.920817</v>
      </c>
      <c r="G15" s="37">
        <v>21.582626000000001</v>
      </c>
      <c r="H15" s="37">
        <v>17.128509000000001</v>
      </c>
      <c r="I15" s="37">
        <v>28.181467000000001</v>
      </c>
      <c r="J15" s="37">
        <v>21.64676</v>
      </c>
      <c r="K15" s="37">
        <v>22.776015999999998</v>
      </c>
      <c r="L15" s="37">
        <v>31.818109</v>
      </c>
      <c r="M15" s="37">
        <v>22.824860999999999</v>
      </c>
      <c r="N15" s="37">
        <v>34.726306999999998</v>
      </c>
      <c r="O15" s="37">
        <f t="shared" si="1"/>
        <v>271.57974300000001</v>
      </c>
      <c r="P15" s="127" t="s">
        <v>84</v>
      </c>
    </row>
    <row r="16" spans="1:24" ht="13.4" customHeight="1">
      <c r="A16" s="84"/>
      <c r="B16" s="123" t="s">
        <v>169</v>
      </c>
      <c r="C16" s="76">
        <v>16.468772000000001</v>
      </c>
      <c r="D16" s="76">
        <v>11.497467</v>
      </c>
      <c r="E16" s="76">
        <v>12.832046999999999</v>
      </c>
      <c r="F16" s="76">
        <v>16.602277000000001</v>
      </c>
      <c r="G16" s="76">
        <v>19.069429</v>
      </c>
      <c r="H16" s="76">
        <v>13.170847</v>
      </c>
      <c r="I16" s="76">
        <v>33.909416</v>
      </c>
      <c r="J16" s="76">
        <v>34.626448000000003</v>
      </c>
      <c r="K16" s="76">
        <v>30.122067000000001</v>
      </c>
      <c r="L16" s="76">
        <v>39.033005000000003</v>
      </c>
      <c r="M16" s="76">
        <v>33.479703999999998</v>
      </c>
      <c r="N16" s="76">
        <v>44.376832</v>
      </c>
      <c r="O16" s="76">
        <f t="shared" si="1"/>
        <v>305.18831100000006</v>
      </c>
      <c r="P16" s="126" t="s">
        <v>85</v>
      </c>
    </row>
    <row r="17" spans="1:16" ht="13.4" customHeight="1">
      <c r="A17" s="84"/>
      <c r="B17" s="124" t="s">
        <v>170</v>
      </c>
      <c r="C17" s="37">
        <v>220.31593799999999</v>
      </c>
      <c r="D17" s="37">
        <v>117.76774500000001</v>
      </c>
      <c r="E17" s="37">
        <v>164.511484</v>
      </c>
      <c r="F17" s="37">
        <v>157.03826599999999</v>
      </c>
      <c r="G17" s="37">
        <v>178.021725</v>
      </c>
      <c r="H17" s="37">
        <v>225.95081099999999</v>
      </c>
      <c r="I17" s="37">
        <v>170.07447300000001</v>
      </c>
      <c r="J17" s="37">
        <v>2578.0659690000002</v>
      </c>
      <c r="K17" s="37">
        <v>2064.3537580000002</v>
      </c>
      <c r="L17" s="37">
        <v>2240.4149080000002</v>
      </c>
      <c r="M17" s="37">
        <v>1508.9649870000001</v>
      </c>
      <c r="N17" s="37">
        <v>2546.2990289999998</v>
      </c>
      <c r="O17" s="37">
        <f t="shared" si="1"/>
        <v>12171.779093000001</v>
      </c>
      <c r="P17" s="127" t="s">
        <v>86</v>
      </c>
    </row>
    <row r="18" spans="1:16" ht="13.4" customHeight="1">
      <c r="A18" s="84"/>
      <c r="B18" s="123" t="s">
        <v>171</v>
      </c>
      <c r="C18" s="76">
        <v>88.706563000000003</v>
      </c>
      <c r="D18" s="76">
        <v>78.266930000000002</v>
      </c>
      <c r="E18" s="76">
        <v>72.888319999999993</v>
      </c>
      <c r="F18" s="76">
        <v>76.539789999999996</v>
      </c>
      <c r="G18" s="76">
        <v>83.038283000000007</v>
      </c>
      <c r="H18" s="76">
        <v>72.020106999999996</v>
      </c>
      <c r="I18" s="76">
        <v>101.849901</v>
      </c>
      <c r="J18" s="76">
        <v>74.529368000000005</v>
      </c>
      <c r="K18" s="76">
        <v>73.013577999999995</v>
      </c>
      <c r="L18" s="76">
        <v>119.45273400000001</v>
      </c>
      <c r="M18" s="76">
        <v>115.83883899999999</v>
      </c>
      <c r="N18" s="76">
        <v>96.527304999999998</v>
      </c>
      <c r="O18" s="76">
        <f t="shared" si="1"/>
        <v>1052.6717180000001</v>
      </c>
      <c r="P18" s="126" t="s">
        <v>87</v>
      </c>
    </row>
    <row r="19" spans="1:16" ht="13.4" customHeight="1">
      <c r="A19" s="84"/>
      <c r="B19" s="124" t="s">
        <v>172</v>
      </c>
      <c r="C19" s="37">
        <v>13.775855</v>
      </c>
      <c r="D19" s="37">
        <v>12.200652</v>
      </c>
      <c r="E19" s="37">
        <v>11.477295</v>
      </c>
      <c r="F19" s="37">
        <v>13.825575000000001</v>
      </c>
      <c r="G19" s="37">
        <v>29.197362999999999</v>
      </c>
      <c r="H19" s="37">
        <v>12.579846</v>
      </c>
      <c r="I19" s="37">
        <v>12.175637</v>
      </c>
      <c r="J19" s="37">
        <v>15.358998</v>
      </c>
      <c r="K19" s="37">
        <v>15.941341</v>
      </c>
      <c r="L19" s="37">
        <v>12.768628</v>
      </c>
      <c r="M19" s="37">
        <v>13.006311</v>
      </c>
      <c r="N19" s="37">
        <v>23.273918999999999</v>
      </c>
      <c r="O19" s="37">
        <f t="shared" si="1"/>
        <v>185.58141999999998</v>
      </c>
      <c r="P19" s="127" t="s">
        <v>88</v>
      </c>
    </row>
    <row r="20" spans="1:16" ht="13.4" customHeight="1">
      <c r="A20" s="84"/>
      <c r="B20" s="123" t="s">
        <v>173</v>
      </c>
      <c r="C20" s="76">
        <v>120.630882</v>
      </c>
      <c r="D20" s="76">
        <v>144.49789100000001</v>
      </c>
      <c r="E20" s="76">
        <v>133.021343</v>
      </c>
      <c r="F20" s="76">
        <v>119.194885</v>
      </c>
      <c r="G20" s="76">
        <v>140.80460400000001</v>
      </c>
      <c r="H20" s="76">
        <v>122.22286099999999</v>
      </c>
      <c r="I20" s="76">
        <v>146.45495500000001</v>
      </c>
      <c r="J20" s="76">
        <v>133.104041</v>
      </c>
      <c r="K20" s="76">
        <v>160.73923300000001</v>
      </c>
      <c r="L20" s="76">
        <v>133.51192800000001</v>
      </c>
      <c r="M20" s="76">
        <v>207.30054899999999</v>
      </c>
      <c r="N20" s="76">
        <v>161.038454</v>
      </c>
      <c r="O20" s="76">
        <f t="shared" si="1"/>
        <v>1722.5216259999997</v>
      </c>
      <c r="P20" s="126" t="s">
        <v>89</v>
      </c>
    </row>
    <row r="21" spans="1:16" ht="13.4" customHeight="1">
      <c r="A21" s="84"/>
      <c r="B21" s="124" t="s">
        <v>174</v>
      </c>
      <c r="C21" s="37">
        <v>210.75003100000001</v>
      </c>
      <c r="D21" s="37">
        <v>168.034277</v>
      </c>
      <c r="E21" s="37">
        <v>50.838726000000001</v>
      </c>
      <c r="F21" s="37">
        <v>191.12798699999999</v>
      </c>
      <c r="G21" s="37">
        <v>108.070708</v>
      </c>
      <c r="H21" s="37">
        <v>47.838506000000002</v>
      </c>
      <c r="I21" s="37">
        <v>220.75603799999999</v>
      </c>
      <c r="J21" s="37">
        <v>230.01837</v>
      </c>
      <c r="K21" s="37">
        <v>609.01065300000005</v>
      </c>
      <c r="L21" s="37">
        <v>1101.748713</v>
      </c>
      <c r="M21" s="37">
        <v>440.37095799999997</v>
      </c>
      <c r="N21" s="37">
        <v>636.90923899999996</v>
      </c>
      <c r="O21" s="37">
        <f t="shared" si="1"/>
        <v>4015.4742060000003</v>
      </c>
      <c r="P21" s="127" t="s">
        <v>90</v>
      </c>
    </row>
    <row r="22" spans="1:16" ht="13.4" customHeight="1">
      <c r="A22" s="84"/>
      <c r="B22" s="123" t="s">
        <v>175</v>
      </c>
      <c r="C22" s="76">
        <v>2690.5220210000002</v>
      </c>
      <c r="D22" s="76">
        <v>2521.7116380000002</v>
      </c>
      <c r="E22" s="76">
        <v>2576.4060089999998</v>
      </c>
      <c r="F22" s="76">
        <v>3110.4143220000001</v>
      </c>
      <c r="G22" s="76">
        <v>3352.796304</v>
      </c>
      <c r="H22" s="76">
        <v>3325.516192</v>
      </c>
      <c r="I22" s="76">
        <v>3278.7371800000001</v>
      </c>
      <c r="J22" s="76">
        <v>2330.81385</v>
      </c>
      <c r="K22" s="76">
        <v>3356.0316819999998</v>
      </c>
      <c r="L22" s="76">
        <v>3314.5992470000001</v>
      </c>
      <c r="M22" s="76">
        <v>2929.4246250000001</v>
      </c>
      <c r="N22" s="76">
        <v>2793.4186970000001</v>
      </c>
      <c r="O22" s="76">
        <f t="shared" si="1"/>
        <v>35580.391766999994</v>
      </c>
      <c r="P22" s="126" t="s">
        <v>91</v>
      </c>
    </row>
    <row r="23" spans="1:16" ht="13.4" customHeight="1">
      <c r="A23" s="84"/>
      <c r="B23" s="124" t="s">
        <v>176</v>
      </c>
      <c r="C23" s="37">
        <v>2812.1196249999998</v>
      </c>
      <c r="D23" s="37">
        <v>2347.1600199999998</v>
      </c>
      <c r="E23" s="37">
        <v>2914.5811509999999</v>
      </c>
      <c r="F23" s="37">
        <v>3195.9342510000001</v>
      </c>
      <c r="G23" s="37">
        <v>3449.2370759999999</v>
      </c>
      <c r="H23" s="37">
        <v>3091.9691640000001</v>
      </c>
      <c r="I23" s="37">
        <v>3704.6741769999999</v>
      </c>
      <c r="J23" s="37">
        <v>4039.4125009999998</v>
      </c>
      <c r="K23" s="37">
        <v>4232.5717560000003</v>
      </c>
      <c r="L23" s="37">
        <v>4122.30501</v>
      </c>
      <c r="M23" s="37">
        <v>5270.0648160000001</v>
      </c>
      <c r="N23" s="37">
        <v>5393.0782429999999</v>
      </c>
      <c r="O23" s="37">
        <f t="shared" si="1"/>
        <v>44573.107789999995</v>
      </c>
      <c r="P23" s="127" t="s">
        <v>92</v>
      </c>
    </row>
    <row r="24" spans="1:16" ht="13.4" customHeight="1">
      <c r="A24" s="84"/>
      <c r="B24" s="123" t="s">
        <v>177</v>
      </c>
      <c r="C24" s="76">
        <v>2056.7186999999999</v>
      </c>
      <c r="D24" s="76">
        <v>1617.139876</v>
      </c>
      <c r="E24" s="76">
        <v>2093.1822000000002</v>
      </c>
      <c r="F24" s="76">
        <v>2343.7767530000001</v>
      </c>
      <c r="G24" s="76">
        <v>1985.3484599999999</v>
      </c>
      <c r="H24" s="76">
        <v>2190.8896599999998</v>
      </c>
      <c r="I24" s="76">
        <v>2022.0235270000001</v>
      </c>
      <c r="J24" s="76">
        <v>1968.4670659999999</v>
      </c>
      <c r="K24" s="76">
        <v>2350.9336939999998</v>
      </c>
      <c r="L24" s="76">
        <v>2381.865057</v>
      </c>
      <c r="M24" s="76">
        <v>2089.4421419999999</v>
      </c>
      <c r="N24" s="76">
        <v>2128.9745739999998</v>
      </c>
      <c r="O24" s="76">
        <f t="shared" si="1"/>
        <v>25228.761708999999</v>
      </c>
      <c r="P24" s="126" t="s">
        <v>93</v>
      </c>
    </row>
    <row r="25" spans="1:16" ht="13.4" customHeight="1">
      <c r="A25" s="84"/>
      <c r="B25" s="124" t="s">
        <v>178</v>
      </c>
      <c r="C25" s="37">
        <v>304.39650499999999</v>
      </c>
      <c r="D25" s="37">
        <v>439.60096900000002</v>
      </c>
      <c r="E25" s="37">
        <v>482.42040100000003</v>
      </c>
      <c r="F25" s="37">
        <v>421.50085300000001</v>
      </c>
      <c r="G25" s="37">
        <v>510.62599599999999</v>
      </c>
      <c r="H25" s="37">
        <v>369.55633999999998</v>
      </c>
      <c r="I25" s="37">
        <v>462.142312</v>
      </c>
      <c r="J25" s="37">
        <v>459.48936099999997</v>
      </c>
      <c r="K25" s="37">
        <v>486.64634000000001</v>
      </c>
      <c r="L25" s="37">
        <v>512.07692799999995</v>
      </c>
      <c r="M25" s="37">
        <v>779.15496499999995</v>
      </c>
      <c r="N25" s="37">
        <v>552.58011099999999</v>
      </c>
      <c r="O25" s="37">
        <f t="shared" si="1"/>
        <v>5780.1910809999999</v>
      </c>
      <c r="P25" s="127" t="s">
        <v>94</v>
      </c>
    </row>
    <row r="26" spans="1:16" ht="13.4" customHeight="1">
      <c r="A26" s="84"/>
      <c r="B26" s="125" t="s">
        <v>179</v>
      </c>
      <c r="C26" s="76">
        <v>154.487223</v>
      </c>
      <c r="D26" s="76">
        <v>74.737848999999997</v>
      </c>
      <c r="E26" s="76">
        <v>82.215367999999998</v>
      </c>
      <c r="F26" s="76">
        <v>85.717731000000001</v>
      </c>
      <c r="G26" s="76">
        <v>96.397463999999999</v>
      </c>
      <c r="H26" s="76">
        <v>102.34320200000001</v>
      </c>
      <c r="I26" s="76">
        <v>83.086561000000003</v>
      </c>
      <c r="J26" s="76">
        <v>100.620172</v>
      </c>
      <c r="K26" s="76">
        <v>99.499139</v>
      </c>
      <c r="L26" s="76">
        <v>129.33762300000001</v>
      </c>
      <c r="M26" s="76">
        <v>100.09371899999999</v>
      </c>
      <c r="N26" s="76">
        <v>118.862781</v>
      </c>
      <c r="O26" s="76">
        <f t="shared" si="1"/>
        <v>1227.3988320000001</v>
      </c>
      <c r="P26" s="128" t="s">
        <v>95</v>
      </c>
    </row>
    <row r="27" spans="1:16" ht="13.4" customHeight="1">
      <c r="A27" s="84"/>
      <c r="B27" s="124" t="s">
        <v>180</v>
      </c>
      <c r="C27" s="37">
        <v>96.617318999999995</v>
      </c>
      <c r="D27" s="37">
        <v>10.312521</v>
      </c>
      <c r="E27" s="37">
        <v>28.810500999999999</v>
      </c>
      <c r="F27" s="37">
        <v>47.041075999999997</v>
      </c>
      <c r="G27" s="37">
        <v>52.574708999999999</v>
      </c>
      <c r="H27" s="37">
        <v>27.979700000000001</v>
      </c>
      <c r="I27" s="37">
        <v>32.068593999999997</v>
      </c>
      <c r="J27" s="37">
        <v>13.189234000000001</v>
      </c>
      <c r="K27" s="37">
        <v>715.62540300000001</v>
      </c>
      <c r="L27" s="37">
        <v>122.36721900000001</v>
      </c>
      <c r="M27" s="37">
        <v>112.535076</v>
      </c>
      <c r="N27" s="37">
        <v>27.211310999999998</v>
      </c>
      <c r="O27" s="37">
        <f t="shared" si="1"/>
        <v>1286.3326629999999</v>
      </c>
      <c r="P27" s="127" t="s">
        <v>96</v>
      </c>
    </row>
    <row r="29" spans="1:16">
      <c r="B29" s="19" t="s">
        <v>125</v>
      </c>
      <c r="C29" s="83"/>
      <c r="D29" s="83"/>
      <c r="E29" s="83"/>
      <c r="F29" s="83"/>
      <c r="G29" s="83"/>
      <c r="H29" s="83"/>
      <c r="I29" s="83"/>
      <c r="J29" s="83"/>
      <c r="K29" s="83"/>
      <c r="L29" s="83"/>
      <c r="M29" s="83"/>
      <c r="N29" s="83"/>
      <c r="O29" s="83"/>
      <c r="P29" s="6" t="s">
        <v>123</v>
      </c>
    </row>
    <row r="30" spans="1:16">
      <c r="C30" s="117"/>
      <c r="D30" s="117"/>
      <c r="E30" s="117"/>
      <c r="F30" s="117"/>
      <c r="G30" s="117"/>
      <c r="H30" s="117"/>
      <c r="I30" s="117"/>
      <c r="J30" s="117"/>
      <c r="K30" s="117"/>
      <c r="L30" s="117"/>
      <c r="M30" s="117"/>
      <c r="N30" s="117"/>
      <c r="O30" s="117"/>
    </row>
  </sheetData>
  <pageMargins left="0.7" right="0.7" top="0.75" bottom="0.75" header="0.3" footer="0.3"/>
  <pageSetup orientation="portrait" r:id="rId1"/>
  <headerFooter>
    <oddFooter>&amp;C_x000D_&amp;1#&amp;"Aptos"&amp;11&amp;K000000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5EC5-D198-40F4-81EE-B844F4B69892}">
  <sheetPr>
    <tabColor rgb="FF92D050"/>
  </sheetPr>
  <dimension ref="A1:X21"/>
  <sheetViews>
    <sheetView showGridLines="0" zoomScaleNormal="100" workbookViewId="0">
      <selection activeCell="G31" sqref="G31"/>
    </sheetView>
  </sheetViews>
  <sheetFormatPr defaultColWidth="8.54296875" defaultRowHeight="10"/>
  <cols>
    <col min="1" max="1" width="10.81640625" style="1" customWidth="1"/>
    <col min="2" max="2" width="16.54296875" style="1" customWidth="1"/>
    <col min="3" max="14" width="15" style="1" customWidth="1"/>
    <col min="15" max="15" width="14.81640625" style="1" customWidth="1"/>
    <col min="16" max="16" width="22" style="60" customWidth="1"/>
    <col min="17" max="16384" width="8.54296875" style="1"/>
  </cols>
  <sheetData>
    <row r="1" spans="1:24" s="6" customFormat="1" ht="11.25" customHeight="1">
      <c r="I1" s="61"/>
      <c r="J1" s="61"/>
      <c r="K1" s="61"/>
      <c r="L1" s="61"/>
      <c r="M1" s="61"/>
      <c r="N1" s="61"/>
      <c r="O1" s="61"/>
      <c r="P1" s="43"/>
    </row>
    <row r="2" spans="1:24" s="6" customFormat="1" ht="15.5">
      <c r="B2" s="7" t="s">
        <v>209</v>
      </c>
      <c r="C2" s="8"/>
      <c r="D2" s="8"/>
      <c r="E2" s="8"/>
      <c r="F2" s="8"/>
      <c r="G2" s="8"/>
      <c r="H2" s="8"/>
      <c r="I2" s="61"/>
      <c r="J2" s="61"/>
      <c r="K2" s="61"/>
      <c r="L2" s="61"/>
      <c r="M2" s="61"/>
      <c r="N2" s="61"/>
      <c r="O2" s="61"/>
      <c r="P2" s="41" t="s">
        <v>210</v>
      </c>
      <c r="Q2" s="9"/>
      <c r="R2" s="9"/>
      <c r="S2" s="9"/>
      <c r="T2" s="9"/>
      <c r="U2" s="9"/>
      <c r="V2" s="9"/>
      <c r="W2" s="9"/>
    </row>
    <row r="3" spans="1:24" s="6" customFormat="1" ht="11.25" customHeight="1">
      <c r="B3" s="34" t="s">
        <v>131</v>
      </c>
      <c r="C3" s="8"/>
      <c r="D3" s="8"/>
      <c r="E3" s="8"/>
      <c r="G3" s="8"/>
      <c r="H3" s="8"/>
      <c r="I3" s="61"/>
      <c r="J3" s="61"/>
      <c r="K3" s="61"/>
      <c r="L3" s="61"/>
      <c r="M3" s="61"/>
      <c r="N3" s="61"/>
      <c r="O3" s="61"/>
      <c r="P3" s="6" t="s">
        <v>130</v>
      </c>
      <c r="Q3" s="9"/>
      <c r="R3" s="9"/>
      <c r="S3" s="9"/>
      <c r="T3" s="9"/>
      <c r="U3" s="9"/>
      <c r="V3" s="9"/>
      <c r="W3" s="9"/>
    </row>
    <row r="4" spans="1:24" s="6" customFormat="1" ht="10.5">
      <c r="C4" s="8"/>
      <c r="D4" s="8"/>
      <c r="E4" s="8"/>
      <c r="F4" s="8"/>
      <c r="G4" s="8"/>
      <c r="H4" s="8"/>
      <c r="I4" s="8"/>
      <c r="J4" s="8"/>
      <c r="K4" s="8"/>
      <c r="L4" s="18"/>
      <c r="M4" s="18"/>
      <c r="N4" s="9"/>
      <c r="O4" s="9"/>
      <c r="P4" s="15"/>
      <c r="Q4" s="9"/>
      <c r="R4" s="9"/>
      <c r="S4" s="9"/>
      <c r="T4" s="9"/>
      <c r="U4" s="9"/>
      <c r="V4" s="9"/>
      <c r="W4" s="9"/>
    </row>
    <row r="5" spans="1:24" s="6" customFormat="1" ht="10.5">
      <c r="B5" s="85" t="s">
        <v>42</v>
      </c>
      <c r="C5" s="97" t="s">
        <v>74</v>
      </c>
      <c r="D5" s="97" t="s">
        <v>70</v>
      </c>
      <c r="E5" s="97" t="s">
        <v>71</v>
      </c>
      <c r="F5" s="95" t="s">
        <v>65</v>
      </c>
      <c r="G5" s="95" t="s">
        <v>72</v>
      </c>
      <c r="H5" s="98" t="s">
        <v>76</v>
      </c>
      <c r="I5" s="98" t="s">
        <v>75</v>
      </c>
      <c r="J5" s="95" t="s">
        <v>66</v>
      </c>
      <c r="K5" s="95" t="s">
        <v>69</v>
      </c>
      <c r="L5" s="95" t="s">
        <v>67</v>
      </c>
      <c r="M5" s="95" t="s">
        <v>73</v>
      </c>
      <c r="N5" s="95" t="s">
        <v>68</v>
      </c>
      <c r="O5" s="107" t="s">
        <v>136</v>
      </c>
      <c r="P5" s="11" t="s">
        <v>99</v>
      </c>
      <c r="Q5" s="9"/>
      <c r="R5" s="9"/>
      <c r="S5" s="9"/>
      <c r="T5" s="9"/>
      <c r="U5" s="9"/>
      <c r="V5" s="9"/>
      <c r="W5" s="9"/>
    </row>
    <row r="6" spans="1:24" s="6" customFormat="1" ht="10.5">
      <c r="B6" s="12"/>
      <c r="C6" s="97" t="s">
        <v>16</v>
      </c>
      <c r="D6" s="97" t="s">
        <v>17</v>
      </c>
      <c r="E6" s="94" t="s">
        <v>18</v>
      </c>
      <c r="F6" s="94" t="s">
        <v>19</v>
      </c>
      <c r="G6" s="97" t="s">
        <v>20</v>
      </c>
      <c r="H6" s="97" t="s">
        <v>21</v>
      </c>
      <c r="I6" s="94" t="s">
        <v>22</v>
      </c>
      <c r="J6" s="94" t="s">
        <v>23</v>
      </c>
      <c r="K6" s="97" t="s">
        <v>24</v>
      </c>
      <c r="L6" s="97" t="s">
        <v>25</v>
      </c>
      <c r="M6" s="94" t="s">
        <v>26</v>
      </c>
      <c r="N6" s="94" t="s">
        <v>27</v>
      </c>
      <c r="O6" s="108" t="s">
        <v>137</v>
      </c>
      <c r="P6" s="58"/>
      <c r="Q6" s="9"/>
      <c r="R6" s="9"/>
      <c r="S6" s="9"/>
      <c r="T6" s="9"/>
      <c r="U6" s="9"/>
      <c r="V6" s="9"/>
      <c r="W6" s="9"/>
      <c r="X6" s="9"/>
    </row>
    <row r="7" spans="1:24" s="6" customFormat="1" ht="13.4" customHeight="1">
      <c r="B7" s="106" t="s">
        <v>33</v>
      </c>
      <c r="C7" s="135">
        <f>SUM(C8:C18)</f>
        <v>12759.301362999999</v>
      </c>
      <c r="D7" s="135">
        <f t="shared" ref="D7:O7" si="0">SUM(D8:D18)</f>
        <v>12355.413586999999</v>
      </c>
      <c r="E7" s="135">
        <f t="shared" si="0"/>
        <v>13889.388697999999</v>
      </c>
      <c r="F7" s="135">
        <f t="shared" si="0"/>
        <v>11240.774238</v>
      </c>
      <c r="G7" s="135">
        <f t="shared" si="0"/>
        <v>12980.746091999999</v>
      </c>
      <c r="H7" s="135">
        <f t="shared" si="0"/>
        <v>12392.415553999999</v>
      </c>
      <c r="I7" s="135">
        <f t="shared" si="0"/>
        <v>15441.237615000002</v>
      </c>
      <c r="J7" s="135">
        <f t="shared" si="0"/>
        <v>15139.400271000002</v>
      </c>
      <c r="K7" s="135">
        <f t="shared" si="0"/>
        <v>17572.641583000001</v>
      </c>
      <c r="L7" s="135">
        <f t="shared" si="0"/>
        <v>15878.106366</v>
      </c>
      <c r="M7" s="135">
        <f t="shared" si="0"/>
        <v>15256.322668000001</v>
      </c>
      <c r="N7" s="135">
        <f t="shared" si="0"/>
        <v>20475.602303999996</v>
      </c>
      <c r="O7" s="135">
        <f t="shared" si="0"/>
        <v>175381.350339</v>
      </c>
      <c r="P7" s="106" t="s">
        <v>120</v>
      </c>
    </row>
    <row r="8" spans="1:24" s="6" customFormat="1" ht="13.4" customHeight="1">
      <c r="A8" s="48"/>
      <c r="B8" s="87" t="s">
        <v>219</v>
      </c>
      <c r="C8" s="136">
        <v>5677.8865509999996</v>
      </c>
      <c r="D8" s="136">
        <v>4140.9497350000001</v>
      </c>
      <c r="E8" s="136">
        <v>4679.4837230000003</v>
      </c>
      <c r="F8" s="136">
        <v>2764.7539109999998</v>
      </c>
      <c r="G8" s="136">
        <v>2611.4273659999999</v>
      </c>
      <c r="H8" s="136">
        <v>4124.197572</v>
      </c>
      <c r="I8" s="136">
        <v>5927.3259520000001</v>
      </c>
      <c r="J8" s="136">
        <v>5898.2227549999998</v>
      </c>
      <c r="K8" s="136">
        <v>5152.5019339999999</v>
      </c>
      <c r="L8" s="136">
        <v>1397.1207380000001</v>
      </c>
      <c r="M8" s="136">
        <v>7682.9774619999998</v>
      </c>
      <c r="N8" s="136">
        <v>11860.515484</v>
      </c>
      <c r="O8" s="136">
        <v>61917.363183000001</v>
      </c>
      <c r="P8" s="51" t="s">
        <v>51</v>
      </c>
    </row>
    <row r="9" spans="1:24" s="6" customFormat="1" ht="13.4" customHeight="1">
      <c r="A9" s="48"/>
      <c r="B9" s="93" t="s">
        <v>220</v>
      </c>
      <c r="C9" s="105">
        <v>1358.126702</v>
      </c>
      <c r="D9" s="105">
        <v>1987.9225750000001</v>
      </c>
      <c r="E9" s="105">
        <v>2845.2828749999999</v>
      </c>
      <c r="F9" s="105">
        <v>1446.0477249999999</v>
      </c>
      <c r="G9" s="105">
        <v>826.03614200000004</v>
      </c>
      <c r="H9" s="105">
        <v>703.35244399999999</v>
      </c>
      <c r="I9" s="105">
        <v>1119.8167129999999</v>
      </c>
      <c r="J9" s="105">
        <v>1442.628303</v>
      </c>
      <c r="K9" s="105">
        <v>5507.2068140000001</v>
      </c>
      <c r="L9" s="105">
        <v>7080.0206289999996</v>
      </c>
      <c r="M9" s="105">
        <v>655.15574400000003</v>
      </c>
      <c r="N9" s="105">
        <v>2274.9828040000002</v>
      </c>
      <c r="O9" s="105">
        <v>27246.579470000001</v>
      </c>
      <c r="P9" s="52" t="s">
        <v>56</v>
      </c>
    </row>
    <row r="10" spans="1:24" s="6" customFormat="1" ht="13.4" customHeight="1">
      <c r="A10" s="48"/>
      <c r="B10" s="87" t="s">
        <v>221</v>
      </c>
      <c r="C10" s="136">
        <v>2148.2868279999998</v>
      </c>
      <c r="D10" s="136">
        <v>2005.844028</v>
      </c>
      <c r="E10" s="136">
        <v>2042.671787</v>
      </c>
      <c r="F10" s="136">
        <v>2305.616082</v>
      </c>
      <c r="G10" s="136">
        <v>2140.810309</v>
      </c>
      <c r="H10" s="136">
        <v>1566.0487390000001</v>
      </c>
      <c r="I10" s="136">
        <v>1740.878622</v>
      </c>
      <c r="J10" s="136">
        <v>1729.0020750000001</v>
      </c>
      <c r="K10" s="136">
        <v>1539.3216540000001</v>
      </c>
      <c r="L10" s="136">
        <v>1781.594601</v>
      </c>
      <c r="M10" s="136">
        <v>1731.206972</v>
      </c>
      <c r="N10" s="136">
        <v>1903.945614</v>
      </c>
      <c r="O10" s="136">
        <v>22635.227310999999</v>
      </c>
      <c r="P10" s="51" t="s">
        <v>50</v>
      </c>
    </row>
    <row r="11" spans="1:24" s="6" customFormat="1" ht="13.4" customHeight="1">
      <c r="A11" s="104"/>
      <c r="B11" s="93" t="s">
        <v>121</v>
      </c>
      <c r="C11" s="105">
        <v>395.12984699999998</v>
      </c>
      <c r="D11" s="105">
        <v>363.62439599999999</v>
      </c>
      <c r="E11" s="105">
        <v>329.01503400000001</v>
      </c>
      <c r="F11" s="105">
        <v>435.87012199999998</v>
      </c>
      <c r="G11" s="105">
        <v>710.72123199999999</v>
      </c>
      <c r="H11" s="105">
        <v>1302.4728459999999</v>
      </c>
      <c r="I11" s="105">
        <v>463.742773</v>
      </c>
      <c r="J11" s="105">
        <v>823.32523300000003</v>
      </c>
      <c r="K11" s="105">
        <v>426.40344499999998</v>
      </c>
      <c r="L11" s="105">
        <v>292.81613299999998</v>
      </c>
      <c r="M11" s="105">
        <v>935.60435299999995</v>
      </c>
      <c r="N11" s="105">
        <v>479.597284</v>
      </c>
      <c r="O11" s="105">
        <v>6958.3226979999999</v>
      </c>
      <c r="P11" s="52" t="s">
        <v>53</v>
      </c>
    </row>
    <row r="12" spans="1:24" s="6" customFormat="1" ht="13.4" customHeight="1">
      <c r="A12" s="48"/>
      <c r="B12" s="87" t="s">
        <v>222</v>
      </c>
      <c r="C12" s="136">
        <v>261.33880499999998</v>
      </c>
      <c r="D12" s="136">
        <v>262.30675100000002</v>
      </c>
      <c r="E12" s="136">
        <v>225.333968</v>
      </c>
      <c r="F12" s="136">
        <v>277.33330899999999</v>
      </c>
      <c r="G12" s="136">
        <v>851.36110599999995</v>
      </c>
      <c r="H12" s="136">
        <v>480.47780999999998</v>
      </c>
      <c r="I12" s="136">
        <v>1076.8678580000001</v>
      </c>
      <c r="J12" s="136">
        <v>648.82947899999999</v>
      </c>
      <c r="K12" s="136">
        <v>881.86778100000004</v>
      </c>
      <c r="L12" s="136">
        <v>565.00937899999997</v>
      </c>
      <c r="M12" s="136">
        <v>469.35263900000001</v>
      </c>
      <c r="N12" s="136">
        <v>402.57021600000002</v>
      </c>
      <c r="O12" s="136">
        <v>6402.649101</v>
      </c>
      <c r="P12" s="51" t="s">
        <v>55</v>
      </c>
    </row>
    <row r="13" spans="1:24" s="6" customFormat="1" ht="13.4" customHeight="1">
      <c r="A13" s="48"/>
      <c r="B13" s="93" t="s">
        <v>223</v>
      </c>
      <c r="C13" s="105">
        <v>401.52677899999998</v>
      </c>
      <c r="D13" s="105">
        <v>426.14887599999997</v>
      </c>
      <c r="E13" s="105">
        <v>454.532602</v>
      </c>
      <c r="F13" s="105">
        <v>602.50586899999996</v>
      </c>
      <c r="G13" s="105">
        <v>463.890422</v>
      </c>
      <c r="H13" s="105">
        <v>463.857485</v>
      </c>
      <c r="I13" s="105">
        <v>420.91100299999999</v>
      </c>
      <c r="J13" s="105">
        <v>409.64075500000001</v>
      </c>
      <c r="K13" s="105">
        <v>446.38010300000002</v>
      </c>
      <c r="L13" s="105">
        <v>804.49790399999995</v>
      </c>
      <c r="M13" s="105">
        <v>594.703892</v>
      </c>
      <c r="N13" s="105">
        <v>436.70922400000001</v>
      </c>
      <c r="O13" s="105">
        <v>5925.3049140000003</v>
      </c>
      <c r="P13" s="52" t="s">
        <v>52</v>
      </c>
    </row>
    <row r="14" spans="1:24" s="6" customFormat="1" ht="13.4" customHeight="1">
      <c r="A14" s="48"/>
      <c r="B14" s="87" t="s">
        <v>224</v>
      </c>
      <c r="C14" s="136">
        <v>336.427142</v>
      </c>
      <c r="D14" s="136">
        <v>292.06698499999999</v>
      </c>
      <c r="E14" s="136">
        <v>317.42924099999999</v>
      </c>
      <c r="F14" s="136">
        <v>348.75723099999999</v>
      </c>
      <c r="G14" s="136">
        <v>331.72616399999998</v>
      </c>
      <c r="H14" s="136">
        <v>292.66452800000002</v>
      </c>
      <c r="I14" s="136">
        <v>375.18830800000001</v>
      </c>
      <c r="J14" s="136">
        <v>286.76054900000003</v>
      </c>
      <c r="K14" s="136">
        <v>284.912171</v>
      </c>
      <c r="L14" s="136">
        <v>558.59891400000004</v>
      </c>
      <c r="M14" s="136">
        <v>370.09386999999998</v>
      </c>
      <c r="N14" s="136">
        <v>338.411069</v>
      </c>
      <c r="O14" s="136">
        <v>4133.0361720000001</v>
      </c>
      <c r="P14" s="51" t="s">
        <v>59</v>
      </c>
    </row>
    <row r="15" spans="1:24" s="6" customFormat="1" ht="13.4" customHeight="1">
      <c r="A15" s="48"/>
      <c r="B15" s="93" t="s">
        <v>225</v>
      </c>
      <c r="C15" s="105">
        <v>182.74999399999999</v>
      </c>
      <c r="D15" s="105">
        <v>610.41853500000002</v>
      </c>
      <c r="E15" s="105">
        <v>303.68008700000001</v>
      </c>
      <c r="F15" s="105">
        <v>125.69838300000001</v>
      </c>
      <c r="G15" s="105">
        <v>757.44954299999995</v>
      </c>
      <c r="H15" s="105">
        <v>363.44467300000002</v>
      </c>
      <c r="I15" s="105">
        <v>440.37283000000002</v>
      </c>
      <c r="J15" s="105">
        <v>201.13207700000001</v>
      </c>
      <c r="K15" s="105">
        <v>216.657006</v>
      </c>
      <c r="L15" s="105">
        <v>175.446315</v>
      </c>
      <c r="M15" s="105">
        <v>138.85610199999999</v>
      </c>
      <c r="N15" s="105">
        <v>180.097613</v>
      </c>
      <c r="O15" s="105">
        <v>3696.003158</v>
      </c>
      <c r="P15" s="52" t="s">
        <v>181</v>
      </c>
    </row>
    <row r="16" spans="1:24" s="6" customFormat="1" ht="13.4" customHeight="1">
      <c r="A16" s="48"/>
      <c r="B16" s="87" t="s">
        <v>226</v>
      </c>
      <c r="C16" s="136">
        <v>151.76444100000001</v>
      </c>
      <c r="D16" s="136">
        <v>190.93161499999999</v>
      </c>
      <c r="E16" s="136">
        <v>361.231424</v>
      </c>
      <c r="F16" s="136">
        <v>282.154155</v>
      </c>
      <c r="G16" s="136">
        <v>271.91355199999998</v>
      </c>
      <c r="H16" s="136">
        <v>228.35070200000001</v>
      </c>
      <c r="I16" s="136">
        <v>382.332313</v>
      </c>
      <c r="J16" s="136">
        <v>275.921423</v>
      </c>
      <c r="K16" s="136">
        <v>278.96786200000003</v>
      </c>
      <c r="L16" s="136">
        <v>270.31242900000001</v>
      </c>
      <c r="M16" s="136">
        <v>211.84764100000001</v>
      </c>
      <c r="N16" s="136">
        <v>139.62385699999999</v>
      </c>
      <c r="O16" s="136">
        <v>3045.3514140000002</v>
      </c>
      <c r="P16" s="51" t="s">
        <v>182</v>
      </c>
    </row>
    <row r="17" spans="1:16" s="6" customFormat="1" ht="13.4" customHeight="1">
      <c r="A17" s="48"/>
      <c r="B17" s="129" t="s">
        <v>227</v>
      </c>
      <c r="C17" s="105">
        <v>208.65622400000001</v>
      </c>
      <c r="D17" s="105">
        <v>144.64316099999999</v>
      </c>
      <c r="E17" s="105">
        <v>185.90595500000001</v>
      </c>
      <c r="F17" s="105">
        <v>177.49721700000001</v>
      </c>
      <c r="G17" s="105">
        <v>197.030485</v>
      </c>
      <c r="H17" s="105">
        <v>146.53715800000001</v>
      </c>
      <c r="I17" s="105">
        <v>193.90108900000001</v>
      </c>
      <c r="J17" s="105">
        <v>298.97099800000001</v>
      </c>
      <c r="K17" s="105">
        <v>193.11201700000001</v>
      </c>
      <c r="L17" s="105">
        <v>166.86128299999999</v>
      </c>
      <c r="M17" s="105">
        <v>173.65851699999999</v>
      </c>
      <c r="N17" s="105">
        <v>162.35842500000001</v>
      </c>
      <c r="O17" s="105">
        <v>2249.132529</v>
      </c>
      <c r="P17" s="130" t="s">
        <v>58</v>
      </c>
    </row>
    <row r="18" spans="1:16" s="6" customFormat="1" ht="13.4" customHeight="1">
      <c r="A18" s="48"/>
      <c r="B18" s="87" t="s">
        <v>228</v>
      </c>
      <c r="C18" s="136">
        <v>1637.40805</v>
      </c>
      <c r="D18" s="136">
        <v>1930.55693</v>
      </c>
      <c r="E18" s="136">
        <v>2144.8220019999999</v>
      </c>
      <c r="F18" s="136">
        <v>2474.5402340000001</v>
      </c>
      <c r="G18" s="136">
        <v>3818.3797709999999</v>
      </c>
      <c r="H18" s="136">
        <v>2721.0115970000002</v>
      </c>
      <c r="I18" s="136">
        <v>3299.9001539999999</v>
      </c>
      <c r="J18" s="136">
        <v>3124.9666240000001</v>
      </c>
      <c r="K18" s="136">
        <v>2645.3107960000002</v>
      </c>
      <c r="L18" s="136">
        <v>2785.8280410000002</v>
      </c>
      <c r="M18" s="136">
        <v>2292.8654759999999</v>
      </c>
      <c r="N18" s="136">
        <v>2296.7907140000002</v>
      </c>
      <c r="O18" s="136">
        <v>31172.380389000002</v>
      </c>
      <c r="P18" s="51" t="s">
        <v>126</v>
      </c>
    </row>
    <row r="19" spans="1:16">
      <c r="B19" s="54"/>
      <c r="C19" s="54"/>
      <c r="D19" s="54"/>
      <c r="E19" s="54"/>
      <c r="F19" s="54"/>
      <c r="G19" s="54"/>
      <c r="H19" s="54"/>
      <c r="I19" s="54"/>
      <c r="J19" s="54"/>
      <c r="K19" s="54"/>
      <c r="L19" s="54"/>
      <c r="M19" s="54"/>
      <c r="N19" s="54"/>
      <c r="O19" s="54"/>
      <c r="P19" s="59"/>
    </row>
    <row r="20" spans="1:16">
      <c r="B20" s="3" t="s">
        <v>125</v>
      </c>
      <c r="D20" s="14"/>
      <c r="E20" s="14"/>
      <c r="F20" s="14"/>
      <c r="G20" s="14"/>
      <c r="H20" s="14"/>
      <c r="I20" s="14"/>
      <c r="J20" s="14"/>
      <c r="K20" s="14"/>
      <c r="L20" s="14"/>
      <c r="M20" s="14"/>
      <c r="N20" s="14"/>
      <c r="O20" s="14"/>
      <c r="P20" s="6" t="s">
        <v>123</v>
      </c>
    </row>
    <row r="21" spans="1:16">
      <c r="B21" s="3" t="s">
        <v>143</v>
      </c>
      <c r="C21" s="54"/>
      <c r="D21" s="54"/>
      <c r="E21" s="54"/>
      <c r="F21" s="54"/>
      <c r="G21" s="54"/>
      <c r="H21" s="54"/>
      <c r="I21" s="54"/>
      <c r="J21" s="54"/>
      <c r="K21" s="54"/>
      <c r="L21" s="54"/>
      <c r="M21" s="54"/>
      <c r="N21" s="54"/>
      <c r="O21" s="54"/>
      <c r="P21" s="113" t="s">
        <v>138</v>
      </c>
    </row>
  </sheetData>
  <pageMargins left="0.7" right="0.7" top="0.75" bottom="0.75" header="0.3" footer="0.3"/>
  <pageSetup orientation="portrait" r:id="rId1"/>
  <headerFooter>
    <oddFooter>&amp;C_x000D_&amp;1#&amp;"Aptos"&amp;11&amp;K000000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D52C-EAD1-4617-8FA3-7BDAF9562071}">
  <sheetPr>
    <tabColor rgb="FF92D050"/>
  </sheetPr>
  <dimension ref="A1:Q25"/>
  <sheetViews>
    <sheetView showGridLines="0" zoomScaleNormal="100" workbookViewId="0">
      <selection activeCell="A17" sqref="A17"/>
    </sheetView>
  </sheetViews>
  <sheetFormatPr defaultColWidth="8.54296875" defaultRowHeight="10"/>
  <cols>
    <col min="1" max="1" width="8.54296875" style="6"/>
    <col min="2" max="2" width="15.54296875" style="6" customWidth="1"/>
    <col min="3" max="3" width="17.54296875" style="6" customWidth="1"/>
    <col min="4" max="12" width="14.1796875" style="6" customWidth="1"/>
    <col min="13" max="14" width="15.453125" style="6" bestFit="1" customWidth="1"/>
    <col min="15" max="15" width="17.54296875" style="6" customWidth="1"/>
    <col min="16" max="16" width="18.54296875" style="6" customWidth="1"/>
    <col min="17" max="17" width="48.453125" style="6" customWidth="1"/>
    <col min="18" max="16384" width="8.54296875" style="6"/>
  </cols>
  <sheetData>
    <row r="1" spans="1:16">
      <c r="D1" s="9"/>
      <c r="H1" s="9"/>
    </row>
    <row r="2" spans="1:16" ht="18.649999999999999" customHeight="1">
      <c r="B2" s="131" t="s">
        <v>211</v>
      </c>
      <c r="C2" s="36"/>
      <c r="D2" s="9"/>
      <c r="E2" s="182"/>
      <c r="F2" s="182"/>
      <c r="G2" s="182"/>
      <c r="H2" s="182"/>
      <c r="I2" s="182"/>
      <c r="J2" s="182"/>
      <c r="P2" s="7" t="s">
        <v>212</v>
      </c>
    </row>
    <row r="3" spans="1:16" ht="10.4" customHeight="1">
      <c r="B3" s="34" t="s">
        <v>131</v>
      </c>
      <c r="C3" s="8"/>
      <c r="D3" s="8"/>
      <c r="E3" s="183"/>
      <c r="F3" s="183"/>
      <c r="G3" s="182"/>
      <c r="H3" s="182"/>
      <c r="I3" s="182"/>
      <c r="J3" s="182"/>
      <c r="K3" s="8"/>
      <c r="L3" s="8"/>
      <c r="M3" s="8"/>
      <c r="N3" s="66"/>
      <c r="O3" s="9"/>
      <c r="P3" s="6" t="s">
        <v>130</v>
      </c>
    </row>
    <row r="4" spans="1:16" ht="10.4" customHeight="1">
      <c r="C4" s="8"/>
      <c r="D4" s="8"/>
      <c r="E4" s="182"/>
      <c r="F4" s="182"/>
      <c r="G4" s="182"/>
      <c r="H4" s="182"/>
      <c r="I4" s="182"/>
      <c r="J4" s="182"/>
      <c r="K4" s="8"/>
      <c r="L4" s="8"/>
      <c r="M4" s="8"/>
      <c r="N4" s="67"/>
      <c r="O4" s="9"/>
      <c r="P4" s="9"/>
    </row>
    <row r="5" spans="1:16" ht="10.5">
      <c r="B5" s="85" t="s">
        <v>42</v>
      </c>
      <c r="C5" s="97" t="s">
        <v>74</v>
      </c>
      <c r="D5" s="97" t="s">
        <v>70</v>
      </c>
      <c r="E5" s="97" t="s">
        <v>71</v>
      </c>
      <c r="F5" s="95" t="s">
        <v>65</v>
      </c>
      <c r="G5" s="95" t="s">
        <v>72</v>
      </c>
      <c r="H5" s="98" t="s">
        <v>76</v>
      </c>
      <c r="I5" s="98" t="s">
        <v>75</v>
      </c>
      <c r="J5" s="95" t="s">
        <v>66</v>
      </c>
      <c r="K5" s="95" t="s">
        <v>69</v>
      </c>
      <c r="L5" s="95" t="s">
        <v>67</v>
      </c>
      <c r="M5" s="95" t="s">
        <v>73</v>
      </c>
      <c r="N5" s="95" t="s">
        <v>68</v>
      </c>
      <c r="O5" s="107" t="s">
        <v>136</v>
      </c>
      <c r="P5" s="11" t="s">
        <v>99</v>
      </c>
    </row>
    <row r="6" spans="1:16" ht="10.5">
      <c r="B6" s="12"/>
      <c r="C6" s="97" t="s">
        <v>16</v>
      </c>
      <c r="D6" s="97" t="s">
        <v>17</v>
      </c>
      <c r="E6" s="94" t="s">
        <v>18</v>
      </c>
      <c r="F6" s="94" t="s">
        <v>19</v>
      </c>
      <c r="G6" s="97" t="s">
        <v>20</v>
      </c>
      <c r="H6" s="97" t="s">
        <v>21</v>
      </c>
      <c r="I6" s="94" t="s">
        <v>22</v>
      </c>
      <c r="J6" s="94" t="s">
        <v>23</v>
      </c>
      <c r="K6" s="97" t="s">
        <v>24</v>
      </c>
      <c r="L6" s="97" t="s">
        <v>25</v>
      </c>
      <c r="M6" s="94" t="s">
        <v>26</v>
      </c>
      <c r="N6" s="94" t="s">
        <v>27</v>
      </c>
      <c r="O6" s="108" t="s">
        <v>137</v>
      </c>
      <c r="P6" s="12"/>
    </row>
    <row r="7" spans="1:16" ht="13.4" customHeight="1">
      <c r="B7" s="50" t="s">
        <v>33</v>
      </c>
      <c r="C7" s="77">
        <f>SUM(C8:C18)</f>
        <v>4974.1200250000002</v>
      </c>
      <c r="D7" s="77">
        <f t="shared" ref="D7:O7" si="0">SUM(D8:D18)</f>
        <v>5189.8683550000005</v>
      </c>
      <c r="E7" s="77">
        <f t="shared" si="0"/>
        <v>5593.3749000000007</v>
      </c>
      <c r="F7" s="77">
        <f t="shared" si="0"/>
        <v>4574.9829060000002</v>
      </c>
      <c r="G7" s="77">
        <f t="shared" si="0"/>
        <v>11443.667607000001</v>
      </c>
      <c r="H7" s="77">
        <f t="shared" si="0"/>
        <v>4391.0254779999996</v>
      </c>
      <c r="I7" s="77">
        <f t="shared" si="0"/>
        <v>5223.9435579999999</v>
      </c>
      <c r="J7" s="77">
        <f t="shared" si="0"/>
        <v>4796.5743899999998</v>
      </c>
      <c r="K7" s="77">
        <f t="shared" si="0"/>
        <v>4885.4739319999999</v>
      </c>
      <c r="L7" s="77">
        <f t="shared" si="0"/>
        <v>6100.5740299999998</v>
      </c>
      <c r="M7" s="77">
        <f t="shared" si="0"/>
        <v>5369.6222349999998</v>
      </c>
      <c r="N7" s="77">
        <f t="shared" si="0"/>
        <v>7117.5887960000009</v>
      </c>
      <c r="O7" s="77">
        <f t="shared" si="0"/>
        <v>69660.816212000005</v>
      </c>
      <c r="P7" s="50" t="s">
        <v>120</v>
      </c>
    </row>
    <row r="8" spans="1:16" ht="13.4" customHeight="1">
      <c r="A8"/>
      <c r="B8" s="87" t="s">
        <v>221</v>
      </c>
      <c r="C8" s="137">
        <v>1870.6691209999999</v>
      </c>
      <c r="D8" s="137">
        <v>1859.276419</v>
      </c>
      <c r="E8" s="137">
        <v>2329.44328</v>
      </c>
      <c r="F8" s="137">
        <v>1760.3590770000001</v>
      </c>
      <c r="G8" s="137">
        <v>1952.027724</v>
      </c>
      <c r="H8" s="137">
        <v>1538.3577230000001</v>
      </c>
      <c r="I8" s="137">
        <v>1870.0059450000001</v>
      </c>
      <c r="J8" s="137">
        <v>1719.5819489999999</v>
      </c>
      <c r="K8" s="137">
        <v>1746.4678389999999</v>
      </c>
      <c r="L8" s="137">
        <v>1732.18804</v>
      </c>
      <c r="M8" s="137">
        <v>1835.324709</v>
      </c>
      <c r="N8" s="137">
        <v>1972.135855</v>
      </c>
      <c r="O8" s="137">
        <v>22185.837681000001</v>
      </c>
      <c r="P8" s="51" t="s">
        <v>50</v>
      </c>
    </row>
    <row r="9" spans="1:16" ht="13.4" customHeight="1">
      <c r="A9"/>
      <c r="B9" s="88" t="s">
        <v>224</v>
      </c>
      <c r="C9" s="68">
        <v>689.90375800000004</v>
      </c>
      <c r="D9" s="68">
        <v>552.34688200000005</v>
      </c>
      <c r="E9" s="68">
        <v>596.36312199999998</v>
      </c>
      <c r="F9" s="68">
        <v>594.96340199999997</v>
      </c>
      <c r="G9" s="68">
        <v>608.15302799999995</v>
      </c>
      <c r="H9" s="68">
        <v>492.48689899999999</v>
      </c>
      <c r="I9" s="68">
        <v>683.08254199999999</v>
      </c>
      <c r="J9" s="68">
        <v>593.75943400000006</v>
      </c>
      <c r="K9" s="68">
        <v>632.25924399999997</v>
      </c>
      <c r="L9" s="68">
        <v>721.26822500000003</v>
      </c>
      <c r="M9" s="68">
        <v>628.52934100000004</v>
      </c>
      <c r="N9" s="68">
        <v>655.27802899999995</v>
      </c>
      <c r="O9" s="68">
        <v>7448.3939060000002</v>
      </c>
      <c r="P9" s="89" t="s">
        <v>59</v>
      </c>
    </row>
    <row r="10" spans="1:16" ht="13.4" customHeight="1">
      <c r="A10"/>
      <c r="B10" s="87" t="s">
        <v>230</v>
      </c>
      <c r="C10" s="137">
        <v>2.3258830000000001</v>
      </c>
      <c r="D10" s="137">
        <v>34.077283999999999</v>
      </c>
      <c r="E10" s="137">
        <v>7.1235150000000003</v>
      </c>
      <c r="F10" s="137">
        <v>4.4950559999999999</v>
      </c>
      <c r="G10" s="137">
        <v>6371.743469</v>
      </c>
      <c r="H10" s="137">
        <v>14.344668</v>
      </c>
      <c r="I10" s="137">
        <v>27.848686000000001</v>
      </c>
      <c r="J10" s="137">
        <v>5.8324299999999996</v>
      </c>
      <c r="K10" s="137">
        <v>59.137479999999996</v>
      </c>
      <c r="L10" s="137">
        <v>23.512042000000001</v>
      </c>
      <c r="M10" s="137">
        <v>43.689492999999999</v>
      </c>
      <c r="N10" s="137">
        <v>12.939322000000001</v>
      </c>
      <c r="O10" s="137">
        <v>6607.0693279999996</v>
      </c>
      <c r="P10" s="51" t="s">
        <v>62</v>
      </c>
    </row>
    <row r="11" spans="1:16" ht="13.4" customHeight="1">
      <c r="A11"/>
      <c r="B11" s="88" t="s">
        <v>223</v>
      </c>
      <c r="C11" s="68">
        <v>393.71964500000001</v>
      </c>
      <c r="D11" s="68">
        <v>415.01245</v>
      </c>
      <c r="E11" s="68">
        <v>403.37258500000002</v>
      </c>
      <c r="F11" s="68">
        <v>400.798742</v>
      </c>
      <c r="G11" s="68">
        <v>475.65127799999999</v>
      </c>
      <c r="H11" s="68">
        <v>365.20764800000001</v>
      </c>
      <c r="I11" s="68">
        <v>439.13818400000002</v>
      </c>
      <c r="J11" s="68">
        <v>441.13239600000003</v>
      </c>
      <c r="K11" s="68">
        <v>392.44402200000002</v>
      </c>
      <c r="L11" s="68">
        <v>451.14581199999998</v>
      </c>
      <c r="M11" s="68">
        <v>448.04373700000002</v>
      </c>
      <c r="N11" s="68">
        <v>371.197317</v>
      </c>
      <c r="O11" s="68">
        <v>4996.863816</v>
      </c>
      <c r="P11" s="89" t="s">
        <v>52</v>
      </c>
    </row>
    <row r="12" spans="1:16" ht="13.4" customHeight="1">
      <c r="A12"/>
      <c r="B12" s="87" t="s">
        <v>231</v>
      </c>
      <c r="C12" s="137">
        <v>253.171076</v>
      </c>
      <c r="D12" s="137">
        <v>258.27685700000001</v>
      </c>
      <c r="E12" s="137">
        <v>260.61827099999999</v>
      </c>
      <c r="F12" s="137">
        <v>264.04318499999999</v>
      </c>
      <c r="G12" s="137">
        <v>254.08295000000001</v>
      </c>
      <c r="H12" s="137">
        <v>233.95223999999999</v>
      </c>
      <c r="I12" s="137">
        <v>247.62494000000001</v>
      </c>
      <c r="J12" s="137">
        <v>242.38703899999999</v>
      </c>
      <c r="K12" s="137">
        <v>234.25367</v>
      </c>
      <c r="L12" s="137">
        <v>282.82183800000001</v>
      </c>
      <c r="M12" s="137">
        <v>334.713866</v>
      </c>
      <c r="N12" s="137">
        <v>282.81159500000001</v>
      </c>
      <c r="O12" s="137">
        <v>3148.7575270000002</v>
      </c>
      <c r="P12" s="51" t="s">
        <v>57</v>
      </c>
    </row>
    <row r="13" spans="1:16" ht="13.4" customHeight="1">
      <c r="A13"/>
      <c r="B13" s="88" t="s">
        <v>227</v>
      </c>
      <c r="C13" s="68">
        <v>157.830871</v>
      </c>
      <c r="D13" s="68">
        <v>205.05804900000001</v>
      </c>
      <c r="E13" s="68">
        <v>189.188894</v>
      </c>
      <c r="F13" s="68">
        <v>150.13206500000001</v>
      </c>
      <c r="G13" s="68">
        <v>187.897504</v>
      </c>
      <c r="H13" s="68">
        <v>143.88297600000001</v>
      </c>
      <c r="I13" s="68">
        <v>149.274934</v>
      </c>
      <c r="J13" s="68">
        <v>122.228499</v>
      </c>
      <c r="K13" s="68">
        <v>126.417198</v>
      </c>
      <c r="L13" s="68">
        <v>145.36870500000001</v>
      </c>
      <c r="M13" s="68">
        <v>130.375934</v>
      </c>
      <c r="N13" s="68">
        <v>161.67946699999999</v>
      </c>
      <c r="O13" s="68">
        <v>1869.335096</v>
      </c>
      <c r="P13" s="89" t="s">
        <v>58</v>
      </c>
    </row>
    <row r="14" spans="1:16" ht="13.4" customHeight="1">
      <c r="A14"/>
      <c r="B14" s="87" t="s">
        <v>232</v>
      </c>
      <c r="C14" s="137">
        <v>107.76956300000001</v>
      </c>
      <c r="D14" s="137">
        <v>90.703793000000005</v>
      </c>
      <c r="E14" s="137">
        <v>110.764948</v>
      </c>
      <c r="F14" s="137">
        <v>106.833445</v>
      </c>
      <c r="G14" s="137">
        <v>165.31349299999999</v>
      </c>
      <c r="H14" s="137">
        <v>86.196974999999995</v>
      </c>
      <c r="I14" s="137">
        <v>176.532625</v>
      </c>
      <c r="J14" s="137">
        <v>137.867841</v>
      </c>
      <c r="K14" s="137">
        <v>169.92174499999999</v>
      </c>
      <c r="L14" s="137">
        <v>210.43513899999999</v>
      </c>
      <c r="M14" s="137">
        <v>165.113203</v>
      </c>
      <c r="N14" s="137">
        <v>183.14384100000001</v>
      </c>
      <c r="O14" s="137">
        <v>1710.5966109999999</v>
      </c>
      <c r="P14" s="51" t="s">
        <v>54</v>
      </c>
    </row>
    <row r="15" spans="1:16" ht="13.4" customHeight="1">
      <c r="A15"/>
      <c r="B15" s="88" t="s">
        <v>121</v>
      </c>
      <c r="C15" s="68">
        <v>9.7312609999999999</v>
      </c>
      <c r="D15" s="68">
        <v>11.287938</v>
      </c>
      <c r="E15" s="68">
        <v>29.388577000000002</v>
      </c>
      <c r="F15" s="68">
        <v>9.3863590000000006</v>
      </c>
      <c r="G15" s="68">
        <v>6.7750310000000002</v>
      </c>
      <c r="H15" s="68">
        <v>9.9892400000000006</v>
      </c>
      <c r="I15" s="68">
        <v>11.026045999999999</v>
      </c>
      <c r="J15" s="68">
        <v>10.514958999999999</v>
      </c>
      <c r="K15" s="68">
        <v>7.1503810000000003</v>
      </c>
      <c r="L15" s="68">
        <v>17.794028000000001</v>
      </c>
      <c r="M15" s="68">
        <v>33.192746</v>
      </c>
      <c r="N15" s="68">
        <v>1383.900351</v>
      </c>
      <c r="O15" s="68">
        <v>1540.136917</v>
      </c>
      <c r="P15" s="89" t="s">
        <v>53</v>
      </c>
    </row>
    <row r="16" spans="1:16" ht="13.4" customHeight="1">
      <c r="A16"/>
      <c r="B16" s="87" t="s">
        <v>233</v>
      </c>
      <c r="C16" s="137">
        <v>97.145148000000006</v>
      </c>
      <c r="D16" s="137">
        <v>139.91003499999999</v>
      </c>
      <c r="E16" s="137">
        <v>37.726624000000001</v>
      </c>
      <c r="F16" s="137">
        <v>48.863446000000003</v>
      </c>
      <c r="G16" s="137">
        <v>3.5249999999999999E-3</v>
      </c>
      <c r="H16" s="137">
        <v>0.662304</v>
      </c>
      <c r="I16" s="137">
        <v>72.071375000000003</v>
      </c>
      <c r="J16" s="137">
        <v>1.3300479999999999</v>
      </c>
      <c r="K16" s="137">
        <v>0.37921899999999997</v>
      </c>
      <c r="L16" s="137">
        <v>385.78997700000002</v>
      </c>
      <c r="M16" s="137">
        <v>224.56892999999999</v>
      </c>
      <c r="N16" s="137">
        <v>89.931021000000001</v>
      </c>
      <c r="O16" s="137">
        <v>1098.381652</v>
      </c>
      <c r="P16" s="51" t="s">
        <v>229</v>
      </c>
    </row>
    <row r="17" spans="1:17" ht="13.4" customHeight="1">
      <c r="A17"/>
      <c r="B17" s="88" t="s">
        <v>226</v>
      </c>
      <c r="C17" s="68">
        <v>103.386781</v>
      </c>
      <c r="D17" s="68">
        <v>58.014355000000002</v>
      </c>
      <c r="E17" s="68">
        <v>46.160398000000001</v>
      </c>
      <c r="F17" s="68">
        <v>45.787511000000002</v>
      </c>
      <c r="G17" s="68">
        <v>82.171576000000002</v>
      </c>
      <c r="H17" s="68">
        <v>57.225549000000001</v>
      </c>
      <c r="I17" s="68">
        <v>69.094078999999994</v>
      </c>
      <c r="J17" s="68">
        <v>72.939003</v>
      </c>
      <c r="K17" s="68">
        <v>92.126506000000006</v>
      </c>
      <c r="L17" s="68">
        <v>99.621476000000001</v>
      </c>
      <c r="M17" s="68">
        <v>87.181376</v>
      </c>
      <c r="N17" s="68">
        <v>119.285331</v>
      </c>
      <c r="O17" s="68">
        <v>932.99394099999995</v>
      </c>
      <c r="P17" s="89" t="s">
        <v>182</v>
      </c>
    </row>
    <row r="18" spans="1:17" ht="13.4" customHeight="1">
      <c r="A18"/>
      <c r="B18" s="87" t="s">
        <v>228</v>
      </c>
      <c r="C18" s="137">
        <v>1288.4669180000001</v>
      </c>
      <c r="D18" s="137">
        <v>1565.9042930000001</v>
      </c>
      <c r="E18" s="137">
        <v>1583.224686</v>
      </c>
      <c r="F18" s="137">
        <v>1189.320618</v>
      </c>
      <c r="G18" s="137">
        <v>1339.848029</v>
      </c>
      <c r="H18" s="137">
        <v>1448.7192560000001</v>
      </c>
      <c r="I18" s="137">
        <v>1478.2442020000001</v>
      </c>
      <c r="J18" s="137">
        <v>1449.000792</v>
      </c>
      <c r="K18" s="137">
        <v>1424.9166279999999</v>
      </c>
      <c r="L18" s="137">
        <v>2030.6287480000001</v>
      </c>
      <c r="M18" s="137">
        <v>1438.8888999999999</v>
      </c>
      <c r="N18" s="137">
        <v>1885.2866670000001</v>
      </c>
      <c r="O18" s="137">
        <v>18122.449736999999</v>
      </c>
      <c r="P18" s="51" t="s">
        <v>126</v>
      </c>
    </row>
    <row r="20" spans="1:17">
      <c r="B20" s="19" t="s">
        <v>125</v>
      </c>
      <c r="P20" s="6" t="s">
        <v>123</v>
      </c>
    </row>
    <row r="21" spans="1:17" s="1" customFormat="1">
      <c r="B21" s="3" t="s">
        <v>142</v>
      </c>
      <c r="C21" s="54"/>
      <c r="D21" s="54"/>
      <c r="E21" s="54"/>
      <c r="F21" s="54"/>
      <c r="G21" s="54"/>
      <c r="H21" s="54"/>
      <c r="I21" s="54"/>
      <c r="J21" s="54"/>
      <c r="K21" s="54"/>
      <c r="L21" s="54"/>
      <c r="M21" s="54"/>
      <c r="N21" s="54"/>
      <c r="P21" s="113" t="s">
        <v>140</v>
      </c>
    </row>
    <row r="24" spans="1:17" s="1" customFormat="1" ht="13.4" customHeight="1">
      <c r="A24" s="154"/>
      <c r="B24" s="88"/>
      <c r="C24" s="68"/>
      <c r="D24" s="68"/>
      <c r="E24" s="68"/>
      <c r="F24" s="68"/>
      <c r="G24" s="68"/>
      <c r="H24" s="68"/>
      <c r="I24" s="68"/>
      <c r="J24" s="68"/>
      <c r="K24" s="68"/>
      <c r="L24" s="68"/>
      <c r="M24" s="68"/>
      <c r="N24" s="68"/>
      <c r="O24" s="68"/>
      <c r="P24" s="89"/>
    </row>
    <row r="25" spans="1:17" s="1" customFormat="1" ht="18" customHeight="1">
      <c r="A25" s="154"/>
      <c r="B25" s="155"/>
      <c r="C25" s="68"/>
      <c r="D25" s="68"/>
      <c r="E25" s="68"/>
      <c r="F25" s="68"/>
      <c r="G25" s="68"/>
      <c r="H25" s="68"/>
      <c r="I25" s="68"/>
      <c r="J25" s="68"/>
      <c r="K25" s="68"/>
      <c r="L25" s="68"/>
      <c r="M25" s="68"/>
      <c r="N25" s="68"/>
      <c r="O25" s="68"/>
      <c r="P25" s="156"/>
      <c r="Q25" s="157"/>
    </row>
  </sheetData>
  <mergeCells count="1">
    <mergeCell ref="E2:J4"/>
  </mergeCells>
  <pageMargins left="0.7" right="0.7" top="0.75" bottom="0.75" header="0.3" footer="0.3"/>
  <pageSetup orientation="portrait" r:id="rId1"/>
  <headerFooter>
    <oddFooter>&amp;C_x000D_&amp;1#&amp;"Aptos"&amp;11&amp;K000000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7411-CCA7-4E87-931A-A11BF3CD0DD6}">
  <sheetPr>
    <tabColor theme="9"/>
  </sheetPr>
  <dimension ref="B1:P22"/>
  <sheetViews>
    <sheetView showGridLines="0" zoomScaleNormal="100" workbookViewId="0">
      <selection activeCell="C5" sqref="C5:O6"/>
    </sheetView>
  </sheetViews>
  <sheetFormatPr defaultColWidth="8.54296875" defaultRowHeight="10"/>
  <cols>
    <col min="1" max="1" width="8.54296875" style="6"/>
    <col min="2" max="2" width="21.81640625" style="6" customWidth="1"/>
    <col min="3" max="3" width="12.453125" style="6" customWidth="1"/>
    <col min="4" max="4" width="12.1796875" style="6" bestFit="1" customWidth="1"/>
    <col min="5" max="5" width="12" style="6" customWidth="1"/>
    <col min="6" max="6" width="11.453125" style="6" customWidth="1"/>
    <col min="7" max="7" width="12.54296875" style="6" customWidth="1"/>
    <col min="8" max="8" width="12.453125" style="6" customWidth="1"/>
    <col min="9" max="9" width="13" style="6" customWidth="1"/>
    <col min="10" max="10" width="15.54296875" style="6" bestFit="1" customWidth="1"/>
    <col min="11" max="11" width="13.453125" style="6" customWidth="1"/>
    <col min="12" max="12" width="12.81640625" style="6" customWidth="1"/>
    <col min="13" max="13" width="13.453125" style="6" customWidth="1"/>
    <col min="14" max="14" width="16.453125" style="6" customWidth="1"/>
    <col min="15" max="15" width="14.1796875" style="6" customWidth="1"/>
    <col min="16" max="16" width="18.1796875" style="6" customWidth="1"/>
    <col min="17" max="16384" width="8.54296875" style="6"/>
  </cols>
  <sheetData>
    <row r="1" spans="2:16" ht="10.4" customHeight="1">
      <c r="H1" s="184"/>
      <c r="I1" s="184"/>
      <c r="J1" s="184"/>
      <c r="K1" s="184"/>
      <c r="L1" s="184"/>
      <c r="M1" s="184"/>
    </row>
    <row r="2" spans="2:16" ht="18.649999999999999" customHeight="1">
      <c r="B2" s="7" t="s">
        <v>213</v>
      </c>
      <c r="C2" s="36"/>
      <c r="D2" s="8"/>
      <c r="E2" s="8"/>
      <c r="F2" s="8"/>
      <c r="G2" s="8"/>
      <c r="H2" s="184"/>
      <c r="I2" s="184"/>
      <c r="J2" s="184"/>
      <c r="K2" s="184"/>
      <c r="L2" s="184"/>
      <c r="M2" s="184"/>
      <c r="N2" s="9"/>
      <c r="O2" s="9"/>
      <c r="P2" s="41" t="s">
        <v>214</v>
      </c>
    </row>
    <row r="3" spans="2:16" ht="11.15" customHeight="1">
      <c r="B3" s="34" t="s">
        <v>131</v>
      </c>
      <c r="C3" s="8"/>
      <c r="D3" s="8"/>
      <c r="E3" s="8"/>
      <c r="F3" s="8"/>
      <c r="G3" s="8"/>
      <c r="H3" s="8"/>
      <c r="I3" s="8"/>
      <c r="J3" s="8"/>
      <c r="K3" s="8"/>
      <c r="L3" s="8"/>
      <c r="M3" s="8"/>
      <c r="N3" s="9"/>
      <c r="O3" s="9"/>
      <c r="P3" s="6" t="s">
        <v>130</v>
      </c>
    </row>
    <row r="4" spans="2:16" ht="10.4" customHeight="1">
      <c r="C4" s="8"/>
      <c r="D4" s="8"/>
      <c r="E4" s="8"/>
      <c r="F4" s="8"/>
      <c r="G4" s="8"/>
      <c r="H4" s="8"/>
      <c r="I4" s="8"/>
      <c r="J4" s="8"/>
      <c r="K4" s="8"/>
      <c r="L4" s="8"/>
      <c r="M4" s="8"/>
      <c r="N4" s="9"/>
      <c r="O4" s="9"/>
      <c r="P4" s="9"/>
    </row>
    <row r="5" spans="2:16" ht="10.5">
      <c r="B5" s="85" t="s">
        <v>42</v>
      </c>
      <c r="C5" s="97" t="s">
        <v>74</v>
      </c>
      <c r="D5" s="97" t="s">
        <v>70</v>
      </c>
      <c r="E5" s="97" t="s">
        <v>71</v>
      </c>
      <c r="F5" s="95" t="s">
        <v>65</v>
      </c>
      <c r="G5" s="95" t="s">
        <v>72</v>
      </c>
      <c r="H5" s="98" t="s">
        <v>76</v>
      </c>
      <c r="I5" s="102" t="s">
        <v>75</v>
      </c>
      <c r="J5" s="95" t="s">
        <v>66</v>
      </c>
      <c r="K5" s="95" t="s">
        <v>69</v>
      </c>
      <c r="L5" s="95" t="s">
        <v>67</v>
      </c>
      <c r="M5" s="95" t="s">
        <v>73</v>
      </c>
      <c r="N5" s="95" t="s">
        <v>68</v>
      </c>
      <c r="O5" s="107" t="s">
        <v>136</v>
      </c>
      <c r="P5" s="11" t="s">
        <v>99</v>
      </c>
    </row>
    <row r="6" spans="2:16" ht="10.5">
      <c r="B6" s="12"/>
      <c r="C6" s="97" t="s">
        <v>16</v>
      </c>
      <c r="D6" s="97" t="s">
        <v>17</v>
      </c>
      <c r="E6" s="94" t="s">
        <v>18</v>
      </c>
      <c r="F6" s="94" t="s">
        <v>19</v>
      </c>
      <c r="G6" s="97" t="s">
        <v>20</v>
      </c>
      <c r="H6" s="97" t="s">
        <v>21</v>
      </c>
      <c r="I6" s="103" t="s">
        <v>22</v>
      </c>
      <c r="J6" s="94" t="s">
        <v>23</v>
      </c>
      <c r="K6" s="97" t="s">
        <v>24</v>
      </c>
      <c r="L6" s="97" t="s">
        <v>25</v>
      </c>
      <c r="M6" s="94" t="s">
        <v>26</v>
      </c>
      <c r="N6" s="94" t="s">
        <v>27</v>
      </c>
      <c r="O6" s="108" t="s">
        <v>137</v>
      </c>
      <c r="P6" s="12"/>
    </row>
    <row r="7" spans="2:16" ht="13.4" customHeight="1">
      <c r="B7" s="106" t="s">
        <v>129</v>
      </c>
      <c r="C7" s="109">
        <f>SUM(C8:C18)</f>
        <v>11782.862915</v>
      </c>
      <c r="D7" s="109">
        <f t="shared" ref="D7:O7" si="0">SUM(D8:D18)</f>
        <v>10407.705031000001</v>
      </c>
      <c r="E7" s="109">
        <f t="shared" si="0"/>
        <v>11391.755072999998</v>
      </c>
      <c r="F7" s="109">
        <f t="shared" si="0"/>
        <v>13031.952314999999</v>
      </c>
      <c r="G7" s="109">
        <f t="shared" si="0"/>
        <v>12773.852921999998</v>
      </c>
      <c r="H7" s="109">
        <f t="shared" si="0"/>
        <v>12440.958231999997</v>
      </c>
      <c r="I7" s="109">
        <f t="shared" si="0"/>
        <v>13791.794491999997</v>
      </c>
      <c r="J7" s="109">
        <f t="shared" si="0"/>
        <v>15024.496976999999</v>
      </c>
      <c r="K7" s="109">
        <f t="shared" si="0"/>
        <v>17463.543913000001</v>
      </c>
      <c r="L7" s="109">
        <f t="shared" si="0"/>
        <v>17455.703839999998</v>
      </c>
      <c r="M7" s="109">
        <f t="shared" si="0"/>
        <v>17068.238103</v>
      </c>
      <c r="N7" s="109">
        <f t="shared" si="0"/>
        <v>17741.164906999998</v>
      </c>
      <c r="O7" s="109">
        <f t="shared" si="0"/>
        <v>170374.02872</v>
      </c>
      <c r="P7" s="106" t="s">
        <v>127</v>
      </c>
    </row>
    <row r="8" spans="2:16" ht="13.4" customHeight="1">
      <c r="B8" s="87" t="s">
        <v>222</v>
      </c>
      <c r="C8" s="90">
        <v>1622.318978</v>
      </c>
      <c r="D8" s="90">
        <v>1296.183794</v>
      </c>
      <c r="E8" s="90">
        <v>1667.047386</v>
      </c>
      <c r="F8" s="90">
        <v>1974.253892</v>
      </c>
      <c r="G8" s="90">
        <v>1905.943792</v>
      </c>
      <c r="H8" s="90">
        <v>2109.6353819999999</v>
      </c>
      <c r="I8" s="90">
        <v>1798.575648</v>
      </c>
      <c r="J8" s="90">
        <v>1799.9045490000001</v>
      </c>
      <c r="K8" s="90">
        <v>1748.589588</v>
      </c>
      <c r="L8" s="90">
        <v>2189.262913</v>
      </c>
      <c r="M8" s="90">
        <v>2462.5289509999998</v>
      </c>
      <c r="N8" s="90">
        <v>2608.6757259999999</v>
      </c>
      <c r="O8" s="90">
        <v>23182.920599000001</v>
      </c>
      <c r="P8" s="51" t="s">
        <v>55</v>
      </c>
    </row>
    <row r="9" spans="2:16" ht="13.4" customHeight="1">
      <c r="B9" s="93" t="s">
        <v>121</v>
      </c>
      <c r="C9" s="110">
        <v>1300.515435</v>
      </c>
      <c r="D9" s="110">
        <v>1291.007124</v>
      </c>
      <c r="E9" s="110">
        <v>1097.786556</v>
      </c>
      <c r="F9" s="110">
        <v>1021.7793830000001</v>
      </c>
      <c r="G9" s="110">
        <v>1156.9894429999999</v>
      </c>
      <c r="H9" s="110">
        <v>1230.773357</v>
      </c>
      <c r="I9" s="110">
        <v>1293.713213</v>
      </c>
      <c r="J9" s="110">
        <v>2863.8445579999998</v>
      </c>
      <c r="K9" s="110">
        <v>2998.4224800000002</v>
      </c>
      <c r="L9" s="110">
        <v>2829.6849940000002</v>
      </c>
      <c r="M9" s="110">
        <v>2074.8461499999999</v>
      </c>
      <c r="N9" s="110">
        <v>2786.3803499999999</v>
      </c>
      <c r="O9" s="110">
        <v>21945.743042999999</v>
      </c>
      <c r="P9" s="52" t="s">
        <v>53</v>
      </c>
    </row>
    <row r="10" spans="2:16" ht="13.4" customHeight="1">
      <c r="B10" s="87" t="s">
        <v>221</v>
      </c>
      <c r="C10" s="90">
        <v>1210.9130459999999</v>
      </c>
      <c r="D10" s="90">
        <v>1211.177985</v>
      </c>
      <c r="E10" s="90">
        <v>1209.2130549999999</v>
      </c>
      <c r="F10" s="90">
        <v>1120.457676</v>
      </c>
      <c r="G10" s="90">
        <v>1324.475725</v>
      </c>
      <c r="H10" s="90">
        <v>1088.625718</v>
      </c>
      <c r="I10" s="90">
        <v>1267.3968520000001</v>
      </c>
      <c r="J10" s="90">
        <v>1272.863934</v>
      </c>
      <c r="K10" s="90">
        <v>1425.4722409999999</v>
      </c>
      <c r="L10" s="90">
        <v>1452.8027629999999</v>
      </c>
      <c r="M10" s="90">
        <v>2094.5055689999999</v>
      </c>
      <c r="N10" s="90">
        <v>1589.1691499999999</v>
      </c>
      <c r="O10" s="90">
        <v>16267.073714</v>
      </c>
      <c r="P10" s="51" t="s">
        <v>50</v>
      </c>
    </row>
    <row r="11" spans="2:16" ht="13.4" customHeight="1">
      <c r="B11" s="93" t="s">
        <v>234</v>
      </c>
      <c r="C11" s="110">
        <v>734.68424500000003</v>
      </c>
      <c r="D11" s="110">
        <v>685.51091899999994</v>
      </c>
      <c r="E11" s="110">
        <v>586.620677</v>
      </c>
      <c r="F11" s="110">
        <v>687.24424499999998</v>
      </c>
      <c r="G11" s="110">
        <v>624.80945499999996</v>
      </c>
      <c r="H11" s="110">
        <v>908.54083300000002</v>
      </c>
      <c r="I11" s="110">
        <v>1103.838614</v>
      </c>
      <c r="J11" s="110">
        <v>584.09696899999994</v>
      </c>
      <c r="K11" s="110">
        <v>1107.96675</v>
      </c>
      <c r="L11" s="110">
        <v>1041.9530930000001</v>
      </c>
      <c r="M11" s="110">
        <v>871.49895400000003</v>
      </c>
      <c r="N11" s="110">
        <v>866.76280199999997</v>
      </c>
      <c r="O11" s="110">
        <v>9803.5275559999991</v>
      </c>
      <c r="P11" s="52" t="s">
        <v>61</v>
      </c>
    </row>
    <row r="12" spans="2:16" ht="13.4" customHeight="1">
      <c r="B12" s="87" t="s">
        <v>235</v>
      </c>
      <c r="C12" s="90">
        <v>712.20811700000002</v>
      </c>
      <c r="D12" s="90">
        <v>743.064572</v>
      </c>
      <c r="E12" s="90">
        <v>664.73783700000001</v>
      </c>
      <c r="F12" s="90">
        <v>842.645262</v>
      </c>
      <c r="G12" s="90">
        <v>774.57557999999995</v>
      </c>
      <c r="H12" s="90">
        <v>794.88825499999996</v>
      </c>
      <c r="I12" s="90">
        <v>925.11549400000001</v>
      </c>
      <c r="J12" s="90">
        <v>946.51622699999996</v>
      </c>
      <c r="K12" s="90">
        <v>1073.077466</v>
      </c>
      <c r="L12" s="90">
        <v>936.05574300000001</v>
      </c>
      <c r="M12" s="90">
        <v>695.04008999999996</v>
      </c>
      <c r="N12" s="90">
        <v>668.68016699999998</v>
      </c>
      <c r="O12" s="90">
        <v>9776.6048100000007</v>
      </c>
      <c r="P12" s="51" t="s">
        <v>63</v>
      </c>
    </row>
    <row r="13" spans="2:16" ht="13.4" customHeight="1">
      <c r="B13" s="93" t="s">
        <v>236</v>
      </c>
      <c r="C13" s="110">
        <v>815.28303800000003</v>
      </c>
      <c r="D13" s="110">
        <v>580.98624199999995</v>
      </c>
      <c r="E13" s="110">
        <v>749.25628600000005</v>
      </c>
      <c r="F13" s="110">
        <v>1075.084402</v>
      </c>
      <c r="G13" s="110">
        <v>926.16874399999995</v>
      </c>
      <c r="H13" s="110">
        <v>576.09315500000002</v>
      </c>
      <c r="I13" s="110">
        <v>544.89018899999996</v>
      </c>
      <c r="J13" s="110">
        <v>399.97970800000002</v>
      </c>
      <c r="K13" s="110">
        <v>659.78939800000001</v>
      </c>
      <c r="L13" s="110">
        <v>605.27506400000004</v>
      </c>
      <c r="M13" s="110">
        <v>860.74545999999998</v>
      </c>
      <c r="N13" s="110">
        <v>456.56714599999998</v>
      </c>
      <c r="O13" s="110">
        <v>8250.1188320000001</v>
      </c>
      <c r="P13" s="52" t="s">
        <v>64</v>
      </c>
    </row>
    <row r="14" spans="2:16" ht="13.4" customHeight="1">
      <c r="B14" s="87" t="s">
        <v>220</v>
      </c>
      <c r="C14" s="90">
        <v>449.68269099999998</v>
      </c>
      <c r="D14" s="90">
        <v>420.53211700000003</v>
      </c>
      <c r="E14" s="90">
        <v>603.19632999999999</v>
      </c>
      <c r="F14" s="90">
        <v>481.10512899999998</v>
      </c>
      <c r="G14" s="90">
        <v>639.45202099999995</v>
      </c>
      <c r="H14" s="90">
        <v>471.61011200000002</v>
      </c>
      <c r="I14" s="90">
        <v>630.65735400000005</v>
      </c>
      <c r="J14" s="90">
        <v>609.84533099999999</v>
      </c>
      <c r="K14" s="90">
        <v>676.25278900000001</v>
      </c>
      <c r="L14" s="90">
        <v>635.25472600000001</v>
      </c>
      <c r="M14" s="90">
        <v>754.15015800000003</v>
      </c>
      <c r="N14" s="90">
        <v>919.20019500000001</v>
      </c>
      <c r="O14" s="90">
        <v>7290.9389529999999</v>
      </c>
      <c r="P14" s="51" t="s">
        <v>56</v>
      </c>
    </row>
    <row r="15" spans="2:16" ht="13.4" customHeight="1">
      <c r="B15" s="93" t="s">
        <v>237</v>
      </c>
      <c r="C15" s="110">
        <v>340.83606600000002</v>
      </c>
      <c r="D15" s="110">
        <v>352.31910199999999</v>
      </c>
      <c r="E15" s="110">
        <v>529.30517099999997</v>
      </c>
      <c r="F15" s="110">
        <v>412.377298</v>
      </c>
      <c r="G15" s="110">
        <v>725.55526899999995</v>
      </c>
      <c r="H15" s="110">
        <v>531.82386799999995</v>
      </c>
      <c r="I15" s="110">
        <v>471.83042599999999</v>
      </c>
      <c r="J15" s="110">
        <v>591.22163899999998</v>
      </c>
      <c r="K15" s="110">
        <v>529.41010600000004</v>
      </c>
      <c r="L15" s="110">
        <v>572.03719100000001</v>
      </c>
      <c r="M15" s="110">
        <v>729.53100300000006</v>
      </c>
      <c r="N15" s="110">
        <v>638.65968599999997</v>
      </c>
      <c r="O15" s="110">
        <v>6424.906825</v>
      </c>
      <c r="P15" s="52" t="s">
        <v>60</v>
      </c>
    </row>
    <row r="16" spans="2:16" ht="13.4" customHeight="1">
      <c r="B16" s="87" t="s">
        <v>238</v>
      </c>
      <c r="C16" s="90">
        <v>620.10018100000002</v>
      </c>
      <c r="D16" s="90">
        <v>239.57516200000001</v>
      </c>
      <c r="E16" s="90">
        <v>375.84932099999997</v>
      </c>
      <c r="F16" s="90">
        <v>627.06154600000002</v>
      </c>
      <c r="G16" s="90">
        <v>516.30058799999995</v>
      </c>
      <c r="H16" s="90">
        <v>538.46624499999996</v>
      </c>
      <c r="I16" s="90">
        <v>532.059076</v>
      </c>
      <c r="J16" s="90">
        <v>515.18220099999996</v>
      </c>
      <c r="K16" s="90">
        <v>543.04860499999995</v>
      </c>
      <c r="L16" s="90">
        <v>451.13568700000002</v>
      </c>
      <c r="M16" s="90">
        <v>556.709159</v>
      </c>
      <c r="N16" s="90">
        <v>521.67286799999999</v>
      </c>
      <c r="O16" s="90">
        <v>6037.1606389999997</v>
      </c>
      <c r="P16" s="51" t="s">
        <v>183</v>
      </c>
    </row>
    <row r="17" spans="2:16" ht="13.4" customHeight="1">
      <c r="B17" s="93" t="s">
        <v>230</v>
      </c>
      <c r="C17" s="110">
        <v>339.79800899999998</v>
      </c>
      <c r="D17" s="110">
        <v>263.75509</v>
      </c>
      <c r="E17" s="110">
        <v>328.84057899999999</v>
      </c>
      <c r="F17" s="110">
        <v>378.738743</v>
      </c>
      <c r="G17" s="110">
        <v>253.73540199999999</v>
      </c>
      <c r="H17" s="110">
        <v>315.33394700000002</v>
      </c>
      <c r="I17" s="110">
        <v>370.72270200000003</v>
      </c>
      <c r="J17" s="110">
        <v>328.81345199999998</v>
      </c>
      <c r="K17" s="110">
        <v>648.73020399999996</v>
      </c>
      <c r="L17" s="110">
        <v>434.36314099999998</v>
      </c>
      <c r="M17" s="110">
        <v>371.16765199999998</v>
      </c>
      <c r="N17" s="110">
        <v>445.29109099999999</v>
      </c>
      <c r="O17" s="110">
        <v>4479.2900120000004</v>
      </c>
      <c r="P17" s="52" t="s">
        <v>62</v>
      </c>
    </row>
    <row r="18" spans="2:16" ht="13.4" customHeight="1">
      <c r="B18" s="87" t="s">
        <v>228</v>
      </c>
      <c r="C18" s="90">
        <v>3636.5231090000002</v>
      </c>
      <c r="D18" s="90">
        <v>3323.592924</v>
      </c>
      <c r="E18" s="90">
        <v>3579.901875</v>
      </c>
      <c r="F18" s="90">
        <v>4411.2047389999998</v>
      </c>
      <c r="G18" s="90">
        <v>3925.8469030000001</v>
      </c>
      <c r="H18" s="90">
        <v>3875.1673599999999</v>
      </c>
      <c r="I18" s="90">
        <v>4852.9949239999996</v>
      </c>
      <c r="J18" s="90">
        <v>5112.2284090000003</v>
      </c>
      <c r="K18" s="90">
        <v>6052.7842860000001</v>
      </c>
      <c r="L18" s="90">
        <v>6307.8785250000001</v>
      </c>
      <c r="M18" s="90">
        <v>5597.5149570000003</v>
      </c>
      <c r="N18" s="90">
        <v>6240.1057259999998</v>
      </c>
      <c r="O18" s="90">
        <v>56915.743736999997</v>
      </c>
      <c r="P18" s="51" t="s">
        <v>126</v>
      </c>
    </row>
    <row r="19" spans="2:16" ht="6.65" customHeight="1"/>
    <row r="20" spans="2:16">
      <c r="B20" s="19" t="s">
        <v>124</v>
      </c>
      <c r="P20" s="6" t="s">
        <v>123</v>
      </c>
    </row>
    <row r="21" spans="2:16" s="1" customFormat="1">
      <c r="B21" s="3" t="s">
        <v>141</v>
      </c>
      <c r="D21" s="54"/>
      <c r="E21" s="54"/>
      <c r="F21" s="54"/>
      <c r="G21" s="54"/>
      <c r="H21" s="54"/>
      <c r="I21" s="54"/>
      <c r="J21" s="54"/>
      <c r="K21" s="54"/>
      <c r="L21" s="54"/>
      <c r="M21" s="54"/>
      <c r="N21" s="54"/>
      <c r="O21" s="6"/>
      <c r="P21" s="113" t="s">
        <v>139</v>
      </c>
    </row>
    <row r="22" spans="2:16" ht="22.5">
      <c r="B22"/>
      <c r="P22" s="86"/>
    </row>
  </sheetData>
  <mergeCells count="1">
    <mergeCell ref="H1:M2"/>
  </mergeCells>
  <pageMargins left="0.7" right="0.7" top="0.75" bottom="0.75" header="0.3" footer="0.3"/>
  <pageSetup orientation="portrait" r:id="rId1"/>
  <headerFooter>
    <oddFooter>&amp;C_x000D_&amp;1#&amp;"Aptos"&amp;11&amp;K000000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Salama Ahmed Mohammed Hasan AlKhoori</cp:lastModifiedBy>
  <cp:revision/>
  <dcterms:created xsi:type="dcterms:W3CDTF">2022-03-01T00:40:37Z</dcterms:created>
  <dcterms:modified xsi:type="dcterms:W3CDTF">2026-03-26T09:38:47Z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2023-04-24T06:44:25Z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b6af7de0-6c2e-4003-8a8d-83def7fdf2d4</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2026-03-16T10:04:29Z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773e3a9a-1cd3-4408-9771-8c20e9c763c7</vt:lpwstr>
  </property>
  <property fmtid="{D5CDD505-2E9C-101B-9397-08002B2CF9AE}" pid="16" name="MSIP_Label_89755440-57ef-4e58-ae50-baaa124fe54d_ContentBits">
    <vt:lpwstr>2</vt:lpwstr>
  </property>
  <property fmtid="{D5CDD505-2E9C-101B-9397-08002B2CF9AE}" pid="17" name="MSIP_Label_89755440-57ef-4e58-ae50-baaa124fe54d_Tag">
    <vt:lpwstr>10, 3, 0, 1</vt:lpwstr>
  </property>
</Properties>
</file>