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nas01\SCAD_CIFS_SHARE\SCAD_Share_Folder\SCAD Sectors\Statistics Sector\Economic Statistics\Industry&amp;Business\تقارير القسم\تقرير المباني المنجزة\2018\الربع الثالث\"/>
    </mc:Choice>
  </mc:AlternateContent>
  <bookViews>
    <workbookView xWindow="0" yWindow="0" windowWidth="14295" windowHeight="6135"/>
  </bookViews>
  <sheets>
    <sheet name="Arabic" sheetId="62" r:id="rId1"/>
  </sheets>
  <calcPr calcId="152511"/>
</workbook>
</file>

<file path=xl/calcChain.xml><?xml version="1.0" encoding="utf-8"?>
<calcChain xmlns="http://schemas.openxmlformats.org/spreadsheetml/2006/main">
  <c r="C22" i="62" l="1"/>
  <c r="B103" i="62" l="1"/>
  <c r="D22" i="62"/>
  <c r="E119" i="62" l="1"/>
  <c r="E120" i="62"/>
  <c r="E121" i="62"/>
  <c r="E122" i="62"/>
  <c r="C70" i="62" l="1"/>
  <c r="B70" i="62"/>
  <c r="C46" i="62"/>
  <c r="B46" i="62"/>
  <c r="D34" i="62"/>
  <c r="C34" i="62"/>
  <c r="E33" i="62"/>
  <c r="B34" i="62"/>
  <c r="C58" i="62" l="1"/>
  <c r="B58" i="62"/>
  <c r="D21" i="62"/>
  <c r="C21" i="62"/>
  <c r="E29" i="62" l="1"/>
  <c r="E30" i="62"/>
  <c r="E31" i="62"/>
  <c r="E32" i="62"/>
  <c r="E28" i="62"/>
  <c r="E34" i="62" l="1"/>
  <c r="C112" i="62" l="1"/>
  <c r="B112" i="62"/>
  <c r="B92" i="62"/>
  <c r="B81" i="62"/>
  <c r="C9" i="62"/>
  <c r="B9" i="62"/>
  <c r="E118" i="62" l="1"/>
</calcChain>
</file>

<file path=xl/comments1.xml><?xml version="1.0" encoding="utf-8"?>
<comments xmlns="http://schemas.openxmlformats.org/spreadsheetml/2006/main">
  <authors>
    <author>Azza Sultan Saeed Abdulla Alkalbani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Azza Sultan Saeed Abdulla Alkalbani:</t>
        </r>
        <r>
          <rPr>
            <sz val="9"/>
            <color indexed="81"/>
            <rFont val="Tahoma"/>
            <family val="2"/>
          </rPr>
          <t xml:space="preserve">
اضافة عنوان</t>
        </r>
      </text>
    </comment>
  </commentList>
</comments>
</file>

<file path=xl/sharedStrings.xml><?xml version="1.0" encoding="utf-8"?>
<sst xmlns="http://schemas.openxmlformats.org/spreadsheetml/2006/main" count="129" uniqueCount="53">
  <si>
    <t>المجموع</t>
  </si>
  <si>
    <t>نوع البناء</t>
  </si>
  <si>
    <t>بناء جديد</t>
  </si>
  <si>
    <t>إضافات</t>
  </si>
  <si>
    <t>إمارة أبوظبي</t>
  </si>
  <si>
    <t>المصدر: مركز الإحصاء - أبوظبي</t>
  </si>
  <si>
    <t>نوع المبنى</t>
  </si>
  <si>
    <t>سكني</t>
  </si>
  <si>
    <t>سكني تجاري</t>
  </si>
  <si>
    <t>صناعي</t>
  </si>
  <si>
    <t>مرافق عامة</t>
  </si>
  <si>
    <t>تجاري</t>
  </si>
  <si>
    <t>الشامخة</t>
  </si>
  <si>
    <t>باقي المناطق</t>
  </si>
  <si>
    <t>المنطقة</t>
  </si>
  <si>
    <t>%</t>
  </si>
  <si>
    <t>الظاهر</t>
  </si>
  <si>
    <t>زاخر</t>
  </si>
  <si>
    <t>مدينة زايد</t>
  </si>
  <si>
    <r>
      <t>مساحة البناء (م</t>
    </r>
    <r>
      <rPr>
        <b/>
        <vertAlign val="superscript"/>
        <sz val="9"/>
        <color rgb="FFFFFFFF"/>
        <rFont val="Tahoma"/>
        <family val="2"/>
      </rPr>
      <t>2</t>
    </r>
    <r>
      <rPr>
        <b/>
        <sz val="9"/>
        <color rgb="FFFFFFFF"/>
        <rFont val="Tahoma"/>
        <family val="2"/>
      </rPr>
      <t>)</t>
    </r>
  </si>
  <si>
    <t>599 - 300</t>
  </si>
  <si>
    <t>899 – 600</t>
  </si>
  <si>
    <t>1200 - 900</t>
  </si>
  <si>
    <t>أكثر من 1200</t>
  </si>
  <si>
    <t>منطقة العين</t>
  </si>
  <si>
    <t>منطقة الظفرة</t>
  </si>
  <si>
    <t>منطقة أبوظبي</t>
  </si>
  <si>
    <t>زراعي</t>
  </si>
  <si>
    <t>أخرى</t>
  </si>
  <si>
    <t>اليحر</t>
  </si>
  <si>
    <t>بني ياس</t>
  </si>
  <si>
    <t>السلع</t>
  </si>
  <si>
    <t>الربع الثالث 2017</t>
  </si>
  <si>
    <t>إحصاءات المباني المنجزة
الربع الثالث 2018</t>
  </si>
  <si>
    <t xml:space="preserve"> جدول 1:    المباني المنجزة حسب المنطقة للربع الثالث عامي،  2018 و2017 </t>
  </si>
  <si>
    <t xml:space="preserve"> جدول 2:  المباني المنجزة حسب المنطقة ونوع البناء للربع الثالث عامي،  2018 و2017</t>
  </si>
  <si>
    <t>الربع الثالث 2018</t>
  </si>
  <si>
    <t xml:space="preserve">جدول 3 :المباني المنجزة حسب نوع الاستخدام والمنطقة  الربع الثالث عام 2018 </t>
  </si>
  <si>
    <t>جدول 4: المباني المنجزة في منطقة أبوظبي حسب نوع الاستخدام للربع الثالث عامي،  2018 و2017</t>
  </si>
  <si>
    <t>جدول 5: المباني المنجزة في منطقة العين حسب نوع الاستخدام للربع الثالث عامي،  2018 و2017</t>
  </si>
  <si>
    <t>جدول 6 : المباني المنجزة في منطقة الظفرة حسب نوع الاستخدام للربع الثالث عامي،  2018 و2017</t>
  </si>
  <si>
    <t>جدول 7 :التوزيع النسبي للمباني المنجزة حسب المناطق في منطقة أبوظبي للربع الثالث عام 2018</t>
  </si>
  <si>
    <t>جدول 8 :التوزيع النسبي للمباني المنجزة حسب المناطق في منطقة العين للربع الثالث عام 2018</t>
  </si>
  <si>
    <t>جدول 9 : التوزيع النسبي للمباني المنجزة حسب المناطق في منطقة الظفرة للربع الثالث عام 2018</t>
  </si>
  <si>
    <t xml:space="preserve">جدول 10 : الوحدات السكنية المنجزة حسب المنطقة للربع الثالث عامي،  2018 و2017 </t>
  </si>
  <si>
    <t>جدول11: متوسط الكلفة التقديرية للمتر المربع حسب مساحة البناء والمنطقة في الربع الثالث عام 2018</t>
  </si>
  <si>
    <t>أقل من 300</t>
  </si>
  <si>
    <t>مدينة محمد بن زايد</t>
  </si>
  <si>
    <t>مدينة شخبوط</t>
  </si>
  <si>
    <t xml:space="preserve">ليوا </t>
  </si>
  <si>
    <t>غياثي</t>
  </si>
  <si>
    <t>الفوعة</t>
  </si>
  <si>
    <t>جزيرة دلما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</si>
</sst>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</numFmts>
  <fonts count="41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9"/>
      <color theme="1"/>
      <name val="Tahoma"/>
      <family val="2"/>
    </font>
    <font>
      <b/>
      <sz val="11"/>
      <color rgb="FF106169"/>
      <name val="Tahoma"/>
      <family val="2"/>
    </font>
    <font>
      <b/>
      <sz val="12"/>
      <color rgb="FF106169"/>
      <name val="Tahoma"/>
      <family val="2"/>
    </font>
    <font>
      <b/>
      <vertAlign val="superscript"/>
      <sz val="9"/>
      <color rgb="FFFFFFFF"/>
      <name val="Tahoma"/>
      <family val="2"/>
    </font>
    <font>
      <b/>
      <sz val="11"/>
      <color theme="5"/>
      <name val="Tahoma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3"/>
      <name val="Tahoma"/>
      <family val="2"/>
    </font>
    <font>
      <sz val="11"/>
      <color rgb="FFFF0000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  <border>
      <left/>
      <right/>
      <top/>
      <bottom style="thin">
        <color theme="3"/>
      </bottom>
      <diagonal/>
    </border>
  </borders>
  <cellStyleXfs count="57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7" fillId="0" borderId="0" applyBorder="0">
      <alignment horizontal="right" vertical="center" wrapText="1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9" fontId="1" fillId="0" borderId="0" applyFont="0" applyFill="0" applyBorder="0" applyAlignment="0" applyProtection="0"/>
    <xf numFmtId="0" fontId="36" fillId="0" borderId="0"/>
  </cellStyleXfs>
  <cellXfs count="42">
    <xf numFmtId="0" fontId="0" fillId="0" borderId="0" xfId="0">
      <alignment vertical="center"/>
    </xf>
    <xf numFmtId="0" fontId="7" fillId="0" borderId="0" xfId="5">
      <alignment horizontal="right" vertical="center" wrapText="1"/>
    </xf>
    <xf numFmtId="0" fontId="10" fillId="0" borderId="0" xfId="0" applyFont="1" applyAlignment="1">
      <alignment vertical="center" readingOrder="2"/>
    </xf>
    <xf numFmtId="164" fontId="11" fillId="0" borderId="0" xfId="0" applyNumberFormat="1" applyFont="1" applyBorder="1" applyAlignment="1">
      <alignment vertical="center" readingOrder="2"/>
    </xf>
    <xf numFmtId="164" fontId="6" fillId="34" borderId="1" xfId="4" applyFill="1" applyBorder="1">
      <alignment horizontal="right" vertical="center"/>
    </xf>
    <xf numFmtId="0" fontId="8" fillId="0" borderId="0" xfId="6" applyAlignment="1">
      <alignment vertical="center" readingOrder="2"/>
    </xf>
    <xf numFmtId="3" fontId="7" fillId="0" borderId="0" xfId="8" applyNumberFormat="1">
      <alignment horizontal="right" vertical="center"/>
    </xf>
    <xf numFmtId="3" fontId="6" fillId="34" borderId="1" xfId="4" applyNumberFormat="1" applyFill="1" applyBorder="1">
      <alignment horizontal="right" vertical="center"/>
    </xf>
    <xf numFmtId="0" fontId="29" fillId="35" borderId="0" xfId="0" applyFont="1" applyFill="1" applyAlignment="1">
      <alignment horizontal="right" vertical="center" readingOrder="2"/>
    </xf>
    <xf numFmtId="0" fontId="29" fillId="35" borderId="0" xfId="0" applyFont="1" applyFill="1" applyAlignment="1">
      <alignment horizontal="right" vertical="center" wrapText="1" readingOrder="2"/>
    </xf>
    <xf numFmtId="0" fontId="9" fillId="0" borderId="0" xfId="0" applyFont="1" applyAlignment="1">
      <alignment horizontal="right" vertical="center" readingOrder="2"/>
    </xf>
    <xf numFmtId="0" fontId="9" fillId="0" borderId="0" xfId="0" applyFont="1" applyAlignment="1">
      <alignment vertical="center" wrapText="1"/>
    </xf>
    <xf numFmtId="0" fontId="31" fillId="37" borderId="0" xfId="0" applyFont="1" applyFill="1" applyBorder="1" applyAlignment="1">
      <alignment vertical="center" wrapText="1"/>
    </xf>
    <xf numFmtId="0" fontId="31" fillId="37" borderId="12" xfId="0" applyFont="1" applyFill="1" applyBorder="1" applyAlignment="1">
      <alignment vertical="center" wrapText="1"/>
    </xf>
    <xf numFmtId="0" fontId="30" fillId="36" borderId="11" xfId="0" applyFont="1" applyFill="1" applyBorder="1" applyAlignment="1">
      <alignment horizontal="right" vertical="center" readingOrder="2"/>
    </xf>
    <xf numFmtId="165" fontId="30" fillId="36" borderId="11" xfId="55" applyNumberFormat="1" applyFont="1" applyFill="1" applyBorder="1" applyAlignment="1">
      <alignment horizontal="right" vertical="center" readingOrder="2"/>
    </xf>
    <xf numFmtId="3" fontId="30" fillId="36" borderId="11" xfId="0" applyNumberFormat="1" applyFont="1" applyFill="1" applyBorder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 readingOrder="2"/>
    </xf>
    <xf numFmtId="0" fontId="31" fillId="37" borderId="0" xfId="0" applyFont="1" applyFill="1" applyBorder="1" applyAlignment="1">
      <alignment horizontal="right" vertical="center" readingOrder="2"/>
    </xf>
    <xf numFmtId="0" fontId="31" fillId="37" borderId="12" xfId="0" applyFont="1" applyFill="1" applyBorder="1" applyAlignment="1">
      <alignment horizontal="right" vertical="center" readingOrder="2"/>
    </xf>
    <xf numFmtId="3" fontId="30" fillId="0" borderId="0" xfId="0" applyNumberFormat="1" applyFont="1" applyAlignment="1">
      <alignment horizontal="right" vertical="center" readingOrder="2"/>
    </xf>
    <xf numFmtId="3" fontId="0" fillId="0" borderId="0" xfId="0" applyNumberFormat="1" applyAlignment="1"/>
    <xf numFmtId="3" fontId="30" fillId="0" borderId="0" xfId="0" applyNumberFormat="1" applyFont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 wrapText="1" readingOrder="2"/>
    </xf>
    <xf numFmtId="0" fontId="35" fillId="0" borderId="0" xfId="0" applyFont="1" applyAlignment="1">
      <alignment vertical="center" wrapText="1" readingOrder="2"/>
    </xf>
    <xf numFmtId="3" fontId="31" fillId="37" borderId="0" xfId="0" applyNumberFormat="1" applyFont="1" applyFill="1" applyBorder="1" applyAlignment="1">
      <alignment vertical="center" wrapText="1"/>
    </xf>
    <xf numFmtId="9" fontId="0" fillId="0" borderId="0" xfId="55" applyFont="1"/>
    <xf numFmtId="0" fontId="0" fillId="0" borderId="0" xfId="0" applyAlignment="1"/>
    <xf numFmtId="9" fontId="9" fillId="0" borderId="0" xfId="55" applyNumberFormat="1" applyFont="1" applyAlignment="1">
      <alignment horizontal="right" vertical="center" readingOrder="2"/>
    </xf>
    <xf numFmtId="3" fontId="31" fillId="37" borderId="12" xfId="0" applyNumberFormat="1" applyFont="1" applyFill="1" applyBorder="1" applyAlignment="1">
      <alignment vertical="center" wrapText="1"/>
    </xf>
    <xf numFmtId="0" fontId="40" fillId="0" borderId="0" xfId="0" applyFont="1" applyAlignment="1">
      <alignment vertical="center" readingOrder="2"/>
    </xf>
    <xf numFmtId="1" fontId="40" fillId="0" borderId="0" xfId="0" applyNumberFormat="1" applyFont="1" applyAlignment="1">
      <alignment vertical="center" readingOrder="2"/>
    </xf>
    <xf numFmtId="165" fontId="0" fillId="0" borderId="0" xfId="55" applyNumberFormat="1" applyFont="1"/>
    <xf numFmtId="0" fontId="32" fillId="0" borderId="0" xfId="0" applyFont="1" applyAlignment="1">
      <alignment horizontal="right" vertical="center" wrapText="1" readingOrder="2"/>
    </xf>
    <xf numFmtId="0" fontId="33" fillId="0" borderId="0" xfId="0" applyFont="1" applyAlignment="1">
      <alignment horizontal="right" vertical="center" wrapText="1" readingOrder="2"/>
    </xf>
    <xf numFmtId="0" fontId="39" fillId="0" borderId="0" xfId="56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readingOrder="2"/>
    </xf>
    <xf numFmtId="0" fontId="31" fillId="37" borderId="0" xfId="0" applyFont="1" applyFill="1" applyBorder="1" applyAlignment="1">
      <alignment horizontal="right" vertical="center" readingOrder="2"/>
    </xf>
    <xf numFmtId="0" fontId="31" fillId="37" borderId="12" xfId="0" applyFont="1" applyFill="1" applyBorder="1" applyAlignment="1">
      <alignment horizontal="right" vertical="center" readingOrder="2"/>
    </xf>
  </cellXfs>
  <cellStyles count="57">
    <cellStyle name="1st_Column" xfId="5"/>
    <cellStyle name="20% - Accent1" xfId="32" builtinId="30" hidden="1"/>
    <cellStyle name="20% - Accent2" xfId="36" builtinId="34" hidden="1"/>
    <cellStyle name="20% - Accent3" xfId="40" builtinId="38" hidden="1"/>
    <cellStyle name="20% - Accent4" xfId="44" builtinId="42" hidden="1"/>
    <cellStyle name="20% - Accent5" xfId="48" builtinId="46" hidden="1"/>
    <cellStyle name="20% - Accent6" xfId="52" builtinId="50" hidden="1"/>
    <cellStyle name="40% - Accent1" xfId="33" builtinId="31" hidden="1"/>
    <cellStyle name="40% - Accent2" xfId="37" builtinId="35" hidden="1"/>
    <cellStyle name="40% - Accent3" xfId="41" builtinId="39" hidden="1"/>
    <cellStyle name="40% - Accent4" xfId="45" builtinId="43" hidden="1"/>
    <cellStyle name="40% - Accent5" xfId="49" builtinId="47" hidden="1"/>
    <cellStyle name="40% - Accent6" xfId="53" builtinId="51" hidden="1"/>
    <cellStyle name="60% - Accent1" xfId="34" builtinId="32" hidden="1"/>
    <cellStyle name="60% - Accent2" xfId="38" builtinId="36" hidden="1"/>
    <cellStyle name="60% - Accent3" xfId="42" builtinId="40" hidden="1"/>
    <cellStyle name="60% - Accent4" xfId="46" builtinId="44" hidden="1"/>
    <cellStyle name="60% - Accent5" xfId="50" builtinId="48" hidden="1"/>
    <cellStyle name="60% - Accent6" xfId="54" builtinId="52" hidden="1"/>
    <cellStyle name="Accent1" xfId="31" builtinId="29" hidden="1"/>
    <cellStyle name="Accent2" xfId="35" builtinId="33" hidden="1"/>
    <cellStyle name="Accent3" xfId="39" builtinId="37" hidden="1"/>
    <cellStyle name="Accent4" xfId="43" builtinId="41" hidden="1"/>
    <cellStyle name="Accent5" xfId="47" builtinId="45" hidden="1"/>
    <cellStyle name="Accent6" xfId="51" builtinId="49" hidden="1"/>
    <cellStyle name="Bad" xfId="20" builtinId="27" hidden="1"/>
    <cellStyle name="Body_Decimal" xfId="8"/>
    <cellStyle name="Calculation" xfId="24" builtinId="22" hidden="1"/>
    <cellStyle name="Check Cell" xfId="26" builtinId="23" hidden="1"/>
    <cellStyle name="Comma" xfId="9" builtinId="3" hidden="1"/>
    <cellStyle name="Comma [0]" xfId="10" builtinId="6" hidden="1"/>
    <cellStyle name="Currency" xfId="11" builtinId="4" hidden="1"/>
    <cellStyle name="Currency [0]" xfId="12" builtinId="7" hidden="1"/>
    <cellStyle name="Explanatory Text" xfId="29" builtinId="53" hidden="1"/>
    <cellStyle name="Footnotes" xfId="7"/>
    <cellStyle name="Good" xfId="19" builtinId="26" hidden="1"/>
    <cellStyle name="Heading 1" xfId="15" builtinId="16" hidden="1"/>
    <cellStyle name="Heading 2" xfId="16" builtinId="17" hidden="1"/>
    <cellStyle name="Heading 3" xfId="17" builtinId="18" hidden="1"/>
    <cellStyle name="Heading 4" xfId="18" builtinId="19" hidden="1"/>
    <cellStyle name="Input" xfId="22" builtinId="20" hidden="1"/>
    <cellStyle name="Linked Cell" xfId="25" builtinId="24" hidden="1"/>
    <cellStyle name="Neutral" xfId="21" builtinId="28" hidden="1"/>
    <cellStyle name="Normal" xfId="0" builtinId="0" customBuiltin="1"/>
    <cellStyle name="Normal 2" xfId="56"/>
    <cellStyle name="Note" xfId="28" builtinId="10" hidden="1"/>
    <cellStyle name="Output" xfId="23" builtinId="21" hidden="1"/>
    <cellStyle name="Percent" xfId="13" builtinId="5" hidden="1"/>
    <cellStyle name="Percent" xfId="55" builtinId="5"/>
    <cellStyle name="Row_Header" xfId="3"/>
    <cellStyle name="Source" xfId="6"/>
    <cellStyle name="SubTitle" xfId="2"/>
    <cellStyle name="Table_Title" xfId="1"/>
    <cellStyle name="Title" xfId="14" builtinId="15" hidden="1"/>
    <cellStyle name="Total" xfId="30" builtinId="25" hidden="1"/>
    <cellStyle name="Total_Decimal" xfId="4"/>
    <cellStyle name="Warning Text" xfId="27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3"/>
  <sheetViews>
    <sheetView rightToLeft="1" tabSelected="1" topLeftCell="A4" zoomScaleNormal="100" workbookViewId="0">
      <selection activeCell="D115" sqref="D115"/>
    </sheetView>
  </sheetViews>
  <sheetFormatPr defaultRowHeight="14.25" x14ac:dyDescent="0.2"/>
  <cols>
    <col min="1" max="1" width="21.140625" style="2" bestFit="1" customWidth="1"/>
    <col min="2" max="2" width="28.28515625" style="2" customWidth="1"/>
    <col min="3" max="4" width="15.28515625" style="2" bestFit="1" customWidth="1"/>
    <col min="5" max="5" width="18" style="2" bestFit="1" customWidth="1"/>
    <col min="6" max="6" width="9.140625" style="2"/>
    <col min="7" max="8" width="8.140625" style="2" customWidth="1"/>
    <col min="9" max="9" width="7.85546875" style="2" customWidth="1"/>
    <col min="10" max="10" width="8.140625" style="2" customWidth="1"/>
    <col min="11" max="16384" width="9.140625" style="2"/>
  </cols>
  <sheetData>
    <row r="1" spans="1:6" ht="14.25" customHeight="1" x14ac:dyDescent="0.2">
      <c r="A1" s="38" t="s">
        <v>33</v>
      </c>
      <c r="B1" s="38"/>
      <c r="C1" s="38"/>
      <c r="D1" s="38"/>
      <c r="E1" s="38"/>
      <c r="F1" s="38"/>
    </row>
    <row r="2" spans="1:6" ht="27.75" customHeight="1" x14ac:dyDescent="0.2">
      <c r="A2" s="38"/>
      <c r="B2" s="38"/>
      <c r="C2" s="38"/>
      <c r="D2" s="38"/>
      <c r="E2" s="38"/>
      <c r="F2" s="38"/>
    </row>
    <row r="3" spans="1:6" ht="27.75" customHeight="1" x14ac:dyDescent="0.2">
      <c r="A3" s="38"/>
      <c r="B3" s="38"/>
      <c r="C3" s="38"/>
      <c r="D3" s="38"/>
      <c r="E3" s="38"/>
      <c r="F3" s="38"/>
    </row>
    <row r="4" spans="1:6" ht="30" customHeight="1" x14ac:dyDescent="0.2">
      <c r="A4" s="36" t="s">
        <v>34</v>
      </c>
      <c r="B4" s="36"/>
      <c r="C4" s="36"/>
    </row>
    <row r="5" spans="1:6" x14ac:dyDescent="0.2">
      <c r="A5" s="8" t="s">
        <v>14</v>
      </c>
      <c r="B5" s="9" t="s">
        <v>36</v>
      </c>
      <c r="C5" s="8" t="s">
        <v>32</v>
      </c>
    </row>
    <row r="6" spans="1:6" x14ac:dyDescent="0.2">
      <c r="A6" s="1" t="s">
        <v>26</v>
      </c>
      <c r="B6" s="6">
        <v>383</v>
      </c>
      <c r="C6" s="6">
        <v>595</v>
      </c>
    </row>
    <row r="7" spans="1:6" x14ac:dyDescent="0.2">
      <c r="A7" s="1" t="s">
        <v>24</v>
      </c>
      <c r="B7" s="6">
        <v>320</v>
      </c>
      <c r="C7" s="6">
        <v>491</v>
      </c>
    </row>
    <row r="8" spans="1:6" x14ac:dyDescent="0.2">
      <c r="A8" s="1" t="s">
        <v>25</v>
      </c>
      <c r="B8" s="6">
        <v>22</v>
      </c>
      <c r="C8" s="6">
        <v>18</v>
      </c>
    </row>
    <row r="9" spans="1:6" x14ac:dyDescent="0.2">
      <c r="A9" s="4" t="s">
        <v>0</v>
      </c>
      <c r="B9" s="7">
        <f>SUM(B6:B8)</f>
        <v>725</v>
      </c>
      <c r="C9" s="7">
        <f>SUM(C6:C8)</f>
        <v>1104</v>
      </c>
    </row>
    <row r="10" spans="1:6" x14ac:dyDescent="0.2">
      <c r="A10" s="5" t="s">
        <v>5</v>
      </c>
      <c r="B10" s="5"/>
      <c r="C10" s="5"/>
      <c r="D10" s="5"/>
      <c r="E10" s="3"/>
    </row>
    <row r="13" spans="1:6" ht="30" customHeight="1" x14ac:dyDescent="0.2">
      <c r="A13" s="36" t="s">
        <v>35</v>
      </c>
      <c r="B13" s="36"/>
      <c r="C13" s="36"/>
      <c r="D13" s="36"/>
      <c r="E13" s="33"/>
    </row>
    <row r="14" spans="1:6" x14ac:dyDescent="0.2">
      <c r="A14" s="8" t="s">
        <v>14</v>
      </c>
      <c r="B14" s="8" t="s">
        <v>1</v>
      </c>
      <c r="C14" s="9" t="s">
        <v>36</v>
      </c>
      <c r="D14" s="9" t="s">
        <v>32</v>
      </c>
    </row>
    <row r="15" spans="1:6" x14ac:dyDescent="0.2">
      <c r="A15" s="39" t="s">
        <v>26</v>
      </c>
      <c r="B15" s="10" t="s">
        <v>2</v>
      </c>
      <c r="C15" s="11">
        <v>282</v>
      </c>
      <c r="D15" s="11">
        <v>492</v>
      </c>
    </row>
    <row r="16" spans="1:6" x14ac:dyDescent="0.2">
      <c r="A16" s="39"/>
      <c r="B16" s="10" t="s">
        <v>3</v>
      </c>
      <c r="C16" s="11">
        <v>101</v>
      </c>
      <c r="D16" s="11">
        <v>103</v>
      </c>
    </row>
    <row r="17" spans="1:6" x14ac:dyDescent="0.2">
      <c r="A17" s="39" t="s">
        <v>24</v>
      </c>
      <c r="B17" s="10" t="s">
        <v>2</v>
      </c>
      <c r="C17" s="11">
        <v>311</v>
      </c>
      <c r="D17" s="11">
        <v>491</v>
      </c>
      <c r="E17" s="33"/>
    </row>
    <row r="18" spans="1:6" x14ac:dyDescent="0.2">
      <c r="A18" s="39"/>
      <c r="B18" s="10" t="s">
        <v>3</v>
      </c>
      <c r="C18" s="11">
        <v>9</v>
      </c>
      <c r="D18" s="11">
        <v>0</v>
      </c>
    </row>
    <row r="19" spans="1:6" x14ac:dyDescent="0.2">
      <c r="A19" s="39" t="s">
        <v>25</v>
      </c>
      <c r="B19" s="10" t="s">
        <v>2</v>
      </c>
      <c r="C19" s="11">
        <v>17</v>
      </c>
      <c r="D19" s="11">
        <v>18</v>
      </c>
    </row>
    <row r="20" spans="1:6" x14ac:dyDescent="0.2">
      <c r="A20" s="39"/>
      <c r="B20" s="10" t="s">
        <v>3</v>
      </c>
      <c r="C20" s="11">
        <v>5</v>
      </c>
      <c r="D20" s="11">
        <v>0</v>
      </c>
    </row>
    <row r="21" spans="1:6" x14ac:dyDescent="0.2">
      <c r="A21" s="40" t="s">
        <v>4</v>
      </c>
      <c r="B21" s="20" t="s">
        <v>2</v>
      </c>
      <c r="C21" s="28">
        <f>+C15+C17+C19</f>
        <v>610</v>
      </c>
      <c r="D21" s="12">
        <f>+D15+D17+D19</f>
        <v>1001</v>
      </c>
    </row>
    <row r="22" spans="1:6" x14ac:dyDescent="0.2">
      <c r="A22" s="41"/>
      <c r="B22" s="21" t="s">
        <v>3</v>
      </c>
      <c r="C22" s="32">
        <f>+C16+C18+C20</f>
        <v>115</v>
      </c>
      <c r="D22" s="13">
        <f>+D16+D20</f>
        <v>103</v>
      </c>
    </row>
    <row r="23" spans="1:6" x14ac:dyDescent="0.2">
      <c r="A23" s="5" t="s">
        <v>5</v>
      </c>
    </row>
    <row r="26" spans="1:6" s="26" customFormat="1" ht="30" customHeight="1" x14ac:dyDescent="0.2">
      <c r="A26" s="36" t="s">
        <v>37</v>
      </c>
      <c r="B26" s="36"/>
      <c r="C26" s="36"/>
      <c r="D26" s="36"/>
      <c r="E26" s="36"/>
    </row>
    <row r="27" spans="1:6" x14ac:dyDescent="0.2">
      <c r="A27" s="8" t="s">
        <v>6</v>
      </c>
      <c r="B27" s="8" t="s">
        <v>26</v>
      </c>
      <c r="C27" s="8" t="s">
        <v>24</v>
      </c>
      <c r="D27" s="8" t="s">
        <v>25</v>
      </c>
      <c r="E27" s="8" t="s">
        <v>0</v>
      </c>
      <c r="F27" s="33"/>
    </row>
    <row r="28" spans="1:6" x14ac:dyDescent="0.2">
      <c r="A28" s="10" t="s">
        <v>7</v>
      </c>
      <c r="B28" s="11">
        <v>330</v>
      </c>
      <c r="C28" s="11">
        <v>286</v>
      </c>
      <c r="D28" s="11">
        <v>17</v>
      </c>
      <c r="E28" s="22">
        <f>+B28+C28+D28</f>
        <v>633</v>
      </c>
      <c r="F28" s="34"/>
    </row>
    <row r="29" spans="1:6" x14ac:dyDescent="0.2">
      <c r="A29" s="10" t="s">
        <v>8</v>
      </c>
      <c r="B29" s="11">
        <v>17</v>
      </c>
      <c r="C29" s="11">
        <v>15</v>
      </c>
      <c r="D29" s="11">
        <v>0</v>
      </c>
      <c r="E29" s="22">
        <f t="shared" ref="E29:E33" si="0">+B29+C29+D29</f>
        <v>32</v>
      </c>
      <c r="F29" s="34"/>
    </row>
    <row r="30" spans="1:6" x14ac:dyDescent="0.2">
      <c r="A30" s="10" t="s">
        <v>9</v>
      </c>
      <c r="B30" s="11">
        <v>18</v>
      </c>
      <c r="C30" s="11">
        <v>5</v>
      </c>
      <c r="D30" s="11">
        <v>2</v>
      </c>
      <c r="E30" s="22">
        <f t="shared" si="0"/>
        <v>25</v>
      </c>
      <c r="F30" s="34"/>
    </row>
    <row r="31" spans="1:6" x14ac:dyDescent="0.2">
      <c r="A31" s="10" t="s">
        <v>10</v>
      </c>
      <c r="B31" s="11">
        <v>8</v>
      </c>
      <c r="C31" s="11">
        <v>8</v>
      </c>
      <c r="D31" s="11">
        <v>3</v>
      </c>
      <c r="E31" s="22">
        <f t="shared" si="0"/>
        <v>19</v>
      </c>
      <c r="F31" s="34"/>
    </row>
    <row r="32" spans="1:6" x14ac:dyDescent="0.2">
      <c r="A32" s="10" t="s">
        <v>11</v>
      </c>
      <c r="B32" s="11">
        <v>8</v>
      </c>
      <c r="C32" s="11">
        <v>6</v>
      </c>
      <c r="D32" s="11">
        <v>0</v>
      </c>
      <c r="E32" s="22">
        <f t="shared" si="0"/>
        <v>14</v>
      </c>
      <c r="F32" s="34"/>
    </row>
    <row r="33" spans="1:6" x14ac:dyDescent="0.2">
      <c r="A33" s="10" t="s">
        <v>27</v>
      </c>
      <c r="B33" s="11">
        <v>2</v>
      </c>
      <c r="C33" s="11">
        <v>0</v>
      </c>
      <c r="D33" s="11">
        <v>0</v>
      </c>
      <c r="E33" s="22">
        <f t="shared" si="0"/>
        <v>2</v>
      </c>
      <c r="F33" s="34"/>
    </row>
    <row r="34" spans="1:6" ht="15" thickBot="1" x14ac:dyDescent="0.25">
      <c r="A34" s="14" t="s">
        <v>0</v>
      </c>
      <c r="B34" s="14">
        <f>SUM(B28:B33)</f>
        <v>383</v>
      </c>
      <c r="C34" s="14">
        <f>SUM(C28:C33)</f>
        <v>320</v>
      </c>
      <c r="D34" s="14">
        <f t="shared" ref="D34:E34" si="1">SUM(D28:D33)</f>
        <v>22</v>
      </c>
      <c r="E34" s="14">
        <f t="shared" si="1"/>
        <v>725</v>
      </c>
      <c r="F34" s="34"/>
    </row>
    <row r="35" spans="1:6" x14ac:dyDescent="0.2">
      <c r="A35" s="5" t="s">
        <v>5</v>
      </c>
    </row>
    <row r="38" spans="1:6" s="26" customFormat="1" ht="33.75" customHeight="1" x14ac:dyDescent="0.2">
      <c r="A38" s="36" t="s">
        <v>38</v>
      </c>
      <c r="B38" s="36"/>
      <c r="C38" s="36"/>
    </row>
    <row r="39" spans="1:6" x14ac:dyDescent="0.2">
      <c r="A39" s="8" t="s">
        <v>6</v>
      </c>
      <c r="B39" s="8" t="s">
        <v>36</v>
      </c>
      <c r="C39" s="8" t="s">
        <v>32</v>
      </c>
    </row>
    <row r="40" spans="1:6" x14ac:dyDescent="0.2">
      <c r="A40" s="10" t="s">
        <v>7</v>
      </c>
      <c r="B40" s="11">
        <v>330</v>
      </c>
      <c r="C40" s="11">
        <v>527</v>
      </c>
    </row>
    <row r="41" spans="1:6" x14ac:dyDescent="0.2">
      <c r="A41" s="10" t="s">
        <v>8</v>
      </c>
      <c r="B41" s="11">
        <v>17</v>
      </c>
      <c r="C41" s="11">
        <v>9</v>
      </c>
    </row>
    <row r="42" spans="1:6" x14ac:dyDescent="0.2">
      <c r="A42" s="10" t="s">
        <v>9</v>
      </c>
      <c r="B42" s="11">
        <v>18</v>
      </c>
      <c r="C42" s="11">
        <v>30</v>
      </c>
    </row>
    <row r="43" spans="1:6" x14ac:dyDescent="0.2">
      <c r="A43" s="10" t="s">
        <v>10</v>
      </c>
      <c r="B43" s="11">
        <v>8</v>
      </c>
      <c r="C43" s="11">
        <v>15</v>
      </c>
    </row>
    <row r="44" spans="1:6" x14ac:dyDescent="0.2">
      <c r="A44" s="10" t="s">
        <v>11</v>
      </c>
      <c r="B44" s="11">
        <v>8</v>
      </c>
      <c r="C44" s="11">
        <v>13</v>
      </c>
    </row>
    <row r="45" spans="1:6" x14ac:dyDescent="0.2">
      <c r="A45" s="10" t="s">
        <v>27</v>
      </c>
      <c r="B45" s="11">
        <v>2</v>
      </c>
      <c r="C45" s="11">
        <v>1</v>
      </c>
    </row>
    <row r="46" spans="1:6" ht="15" thickBot="1" x14ac:dyDescent="0.25">
      <c r="A46" s="14" t="s">
        <v>0</v>
      </c>
      <c r="B46" s="14">
        <f>SUM(B40:B45)</f>
        <v>383</v>
      </c>
      <c r="C46" s="14">
        <f>SUM(C40:C45)</f>
        <v>595</v>
      </c>
    </row>
    <row r="47" spans="1:6" x14ac:dyDescent="0.2">
      <c r="A47" s="5" t="s">
        <v>5</v>
      </c>
    </row>
    <row r="50" spans="1:4" s="26" customFormat="1" ht="30" customHeight="1" x14ac:dyDescent="0.2">
      <c r="A50" s="36" t="s">
        <v>39</v>
      </c>
      <c r="B50" s="36"/>
      <c r="C50" s="36"/>
    </row>
    <row r="51" spans="1:4" x14ac:dyDescent="0.2">
      <c r="A51" s="8" t="s">
        <v>6</v>
      </c>
      <c r="B51" s="8" t="s">
        <v>36</v>
      </c>
      <c r="C51" s="8" t="s">
        <v>32</v>
      </c>
      <c r="D51" s="33"/>
    </row>
    <row r="52" spans="1:4" x14ac:dyDescent="0.2">
      <c r="A52" s="10" t="s">
        <v>7</v>
      </c>
      <c r="B52" s="11">
        <v>286</v>
      </c>
      <c r="C52" s="11">
        <v>420</v>
      </c>
      <c r="D52" s="34"/>
    </row>
    <row r="53" spans="1:4" x14ac:dyDescent="0.2">
      <c r="A53" s="10" t="s">
        <v>8</v>
      </c>
      <c r="B53" s="11">
        <v>15</v>
      </c>
      <c r="C53" s="11">
        <v>33</v>
      </c>
      <c r="D53" s="34"/>
    </row>
    <row r="54" spans="1:4" x14ac:dyDescent="0.2">
      <c r="A54" s="10" t="s">
        <v>9</v>
      </c>
      <c r="B54" s="11">
        <v>5</v>
      </c>
      <c r="C54" s="11">
        <v>18</v>
      </c>
      <c r="D54" s="34"/>
    </row>
    <row r="55" spans="1:4" x14ac:dyDescent="0.2">
      <c r="A55" s="10" t="s">
        <v>10</v>
      </c>
      <c r="B55" s="11">
        <v>8</v>
      </c>
      <c r="C55" s="11">
        <v>14</v>
      </c>
      <c r="D55" s="34"/>
    </row>
    <row r="56" spans="1:4" x14ac:dyDescent="0.2">
      <c r="A56" s="10" t="s">
        <v>11</v>
      </c>
      <c r="B56" s="11">
        <v>6</v>
      </c>
      <c r="C56" s="11">
        <v>5</v>
      </c>
      <c r="D56" s="34"/>
    </row>
    <row r="57" spans="1:4" x14ac:dyDescent="0.2">
      <c r="A57" s="10" t="s">
        <v>27</v>
      </c>
      <c r="B57" s="11">
        <v>0</v>
      </c>
      <c r="C57" s="11">
        <v>1</v>
      </c>
      <c r="D57" s="34"/>
    </row>
    <row r="58" spans="1:4" ht="15" thickBot="1" x14ac:dyDescent="0.25">
      <c r="A58" s="14" t="s">
        <v>0</v>
      </c>
      <c r="B58" s="14">
        <f>SUM(B52:B57)</f>
        <v>320</v>
      </c>
      <c r="C58" s="14">
        <f>SUM(C52:C57)</f>
        <v>491</v>
      </c>
      <c r="D58" s="34"/>
    </row>
    <row r="59" spans="1:4" x14ac:dyDescent="0.2">
      <c r="A59" s="5" t="s">
        <v>5</v>
      </c>
    </row>
    <row r="62" spans="1:4" s="26" customFormat="1" ht="30" customHeight="1" x14ac:dyDescent="0.2">
      <c r="A62" s="36" t="s">
        <v>40</v>
      </c>
      <c r="B62" s="36"/>
      <c r="C62" s="36"/>
    </row>
    <row r="63" spans="1:4" x14ac:dyDescent="0.2">
      <c r="A63" s="8" t="s">
        <v>6</v>
      </c>
      <c r="B63" s="8" t="s">
        <v>36</v>
      </c>
      <c r="C63" s="8" t="s">
        <v>32</v>
      </c>
    </row>
    <row r="64" spans="1:4" x14ac:dyDescent="0.2">
      <c r="A64" s="10" t="s">
        <v>7</v>
      </c>
      <c r="B64" s="11">
        <v>17</v>
      </c>
      <c r="C64" s="11">
        <v>11</v>
      </c>
    </row>
    <row r="65" spans="1:3" x14ac:dyDescent="0.2">
      <c r="A65" s="10" t="s">
        <v>8</v>
      </c>
      <c r="B65" s="11">
        <v>0</v>
      </c>
      <c r="C65" s="11">
        <v>1</v>
      </c>
    </row>
    <row r="66" spans="1:3" x14ac:dyDescent="0.2">
      <c r="A66" s="10" t="s">
        <v>9</v>
      </c>
      <c r="B66" s="11">
        <v>2</v>
      </c>
      <c r="C66" s="11">
        <v>1</v>
      </c>
    </row>
    <row r="67" spans="1:3" x14ac:dyDescent="0.2">
      <c r="A67" s="10" t="s">
        <v>10</v>
      </c>
      <c r="B67" s="11">
        <v>3</v>
      </c>
      <c r="C67" s="11">
        <v>4</v>
      </c>
    </row>
    <row r="68" spans="1:3" x14ac:dyDescent="0.2">
      <c r="A68" s="10" t="s">
        <v>11</v>
      </c>
      <c r="B68" s="11">
        <v>0</v>
      </c>
      <c r="C68" s="11">
        <v>1</v>
      </c>
    </row>
    <row r="69" spans="1:3" x14ac:dyDescent="0.2">
      <c r="A69" s="10" t="s">
        <v>28</v>
      </c>
      <c r="B69" s="11">
        <v>0</v>
      </c>
      <c r="C69" s="11">
        <v>0</v>
      </c>
    </row>
    <row r="70" spans="1:3" ht="15" thickBot="1" x14ac:dyDescent="0.25">
      <c r="A70" s="14" t="s">
        <v>0</v>
      </c>
      <c r="B70" s="14">
        <f>SUM(B64:B69)</f>
        <v>22</v>
      </c>
      <c r="C70" s="14">
        <f>SUM(C64:C69)</f>
        <v>18</v>
      </c>
    </row>
    <row r="71" spans="1:3" x14ac:dyDescent="0.2">
      <c r="A71" s="5" t="s">
        <v>5</v>
      </c>
    </row>
    <row r="74" spans="1:3" s="27" customFormat="1" ht="53.25" customHeight="1" x14ac:dyDescent="0.2">
      <c r="A74" s="36" t="s">
        <v>41</v>
      </c>
      <c r="B74" s="36"/>
    </row>
    <row r="75" spans="1:3" x14ac:dyDescent="0.2">
      <c r="A75" s="8" t="s">
        <v>14</v>
      </c>
      <c r="B75" s="8" t="s">
        <v>15</v>
      </c>
    </row>
    <row r="76" spans="1:3" x14ac:dyDescent="0.2">
      <c r="A76" s="10" t="s">
        <v>12</v>
      </c>
      <c r="B76" s="29">
        <v>0.34986945169712796</v>
      </c>
    </row>
    <row r="77" spans="1:3" x14ac:dyDescent="0.2">
      <c r="A77" s="10" t="s">
        <v>47</v>
      </c>
      <c r="B77" s="29">
        <v>0.14099216710182769</v>
      </c>
    </row>
    <row r="78" spans="1:3" x14ac:dyDescent="0.2">
      <c r="A78" s="10" t="s">
        <v>48</v>
      </c>
      <c r="B78" s="29">
        <v>8.3550913838120106E-2</v>
      </c>
    </row>
    <row r="79" spans="1:3" x14ac:dyDescent="0.2">
      <c r="A79" s="10" t="s">
        <v>30</v>
      </c>
      <c r="B79" s="29">
        <v>6.5274151436031339E-2</v>
      </c>
    </row>
    <row r="80" spans="1:3" x14ac:dyDescent="0.2">
      <c r="A80" s="10" t="s">
        <v>13</v>
      </c>
      <c r="B80" s="29">
        <v>0.36031331592689297</v>
      </c>
    </row>
    <row r="81" spans="1:4" ht="15" thickBot="1" x14ac:dyDescent="0.25">
      <c r="A81" s="14" t="s">
        <v>0</v>
      </c>
      <c r="B81" s="15">
        <f>SUM(B76:B80)</f>
        <v>1</v>
      </c>
    </row>
    <row r="82" spans="1:4" x14ac:dyDescent="0.2">
      <c r="A82" s="5" t="s">
        <v>5</v>
      </c>
    </row>
    <row r="85" spans="1:4" s="26" customFormat="1" ht="45.75" customHeight="1" x14ac:dyDescent="0.2">
      <c r="A85" s="36" t="s">
        <v>42</v>
      </c>
      <c r="B85" s="36"/>
    </row>
    <row r="86" spans="1:4" x14ac:dyDescent="0.2">
      <c r="A86" s="8" t="s">
        <v>14</v>
      </c>
      <c r="B86" s="8" t="s">
        <v>15</v>
      </c>
    </row>
    <row r="87" spans="1:4" x14ac:dyDescent="0.2">
      <c r="A87" s="10" t="s">
        <v>16</v>
      </c>
      <c r="B87" s="35">
        <v>0.20624999999999999</v>
      </c>
    </row>
    <row r="88" spans="1:4" x14ac:dyDescent="0.2">
      <c r="A88" s="10" t="s">
        <v>17</v>
      </c>
      <c r="B88" s="35">
        <v>0.14687500000000001</v>
      </c>
    </row>
    <row r="89" spans="1:4" x14ac:dyDescent="0.2">
      <c r="A89" s="10" t="s">
        <v>29</v>
      </c>
      <c r="B89" s="35">
        <v>0.109375</v>
      </c>
    </row>
    <row r="90" spans="1:4" x14ac:dyDescent="0.2">
      <c r="A90" s="10" t="s">
        <v>51</v>
      </c>
      <c r="B90" s="35">
        <v>9.0624999999999997E-2</v>
      </c>
    </row>
    <row r="91" spans="1:4" x14ac:dyDescent="0.2">
      <c r="A91" s="10" t="s">
        <v>13</v>
      </c>
      <c r="B91" s="35">
        <v>0.44700000000000001</v>
      </c>
    </row>
    <row r="92" spans="1:4" ht="15" thickBot="1" x14ac:dyDescent="0.25">
      <c r="A92" s="14" t="s">
        <v>0</v>
      </c>
      <c r="B92" s="15">
        <f>SUM(B87:B91)</f>
        <v>1.0001249999999999</v>
      </c>
    </row>
    <row r="93" spans="1:4" x14ac:dyDescent="0.2">
      <c r="A93" s="5" t="s">
        <v>5</v>
      </c>
    </row>
    <row r="96" spans="1:4" s="26" customFormat="1" ht="39.75" customHeight="1" x14ac:dyDescent="0.2">
      <c r="A96" s="36" t="s">
        <v>43</v>
      </c>
      <c r="B96" s="36"/>
      <c r="D96" s="2"/>
    </row>
    <row r="97" spans="1:3" x14ac:dyDescent="0.2">
      <c r="A97" s="8" t="s">
        <v>14</v>
      </c>
      <c r="B97" s="8" t="s">
        <v>15</v>
      </c>
    </row>
    <row r="98" spans="1:3" x14ac:dyDescent="0.2">
      <c r="A98" s="10" t="s">
        <v>18</v>
      </c>
      <c r="B98" s="31">
        <v>0.67</v>
      </c>
    </row>
    <row r="99" spans="1:3" x14ac:dyDescent="0.2">
      <c r="A99" s="10" t="s">
        <v>49</v>
      </c>
      <c r="B99" s="31">
        <v>0.14000000000000001</v>
      </c>
    </row>
    <row r="100" spans="1:3" x14ac:dyDescent="0.2">
      <c r="A100" s="30" t="s">
        <v>31</v>
      </c>
      <c r="B100" s="31">
        <v>0.09</v>
      </c>
    </row>
    <row r="101" spans="1:3" x14ac:dyDescent="0.2">
      <c r="A101" s="30" t="s">
        <v>50</v>
      </c>
      <c r="B101" s="31">
        <v>0.05</v>
      </c>
    </row>
    <row r="102" spans="1:3" x14ac:dyDescent="0.2">
      <c r="A102" s="30" t="s">
        <v>52</v>
      </c>
      <c r="B102" s="31">
        <v>0.05</v>
      </c>
    </row>
    <row r="103" spans="1:3" ht="15" thickBot="1" x14ac:dyDescent="0.25">
      <c r="A103" s="14" t="s">
        <v>0</v>
      </c>
      <c r="B103" s="15">
        <f>SUM(B97:B102)</f>
        <v>1</v>
      </c>
    </row>
    <row r="104" spans="1:3" x14ac:dyDescent="0.2">
      <c r="A104" s="5" t="s">
        <v>5</v>
      </c>
    </row>
    <row r="107" spans="1:3" s="26" customFormat="1" ht="35.1" customHeight="1" x14ac:dyDescent="0.2">
      <c r="A107" s="36" t="s">
        <v>44</v>
      </c>
      <c r="B107" s="36"/>
      <c r="C107" s="36"/>
    </row>
    <row r="108" spans="1:3" x14ac:dyDescent="0.2">
      <c r="A108" s="8" t="s">
        <v>14</v>
      </c>
      <c r="B108" s="8" t="s">
        <v>36</v>
      </c>
      <c r="C108" s="8" t="s">
        <v>32</v>
      </c>
    </row>
    <row r="109" spans="1:3" x14ac:dyDescent="0.2">
      <c r="A109" s="1" t="s">
        <v>26</v>
      </c>
      <c r="B109" s="23">
        <v>506</v>
      </c>
      <c r="C109" s="23">
        <v>811</v>
      </c>
    </row>
    <row r="110" spans="1:3" x14ac:dyDescent="0.2">
      <c r="A110" s="1" t="s">
        <v>24</v>
      </c>
      <c r="B110" s="23">
        <v>325</v>
      </c>
      <c r="C110" s="23">
        <v>723</v>
      </c>
    </row>
    <row r="111" spans="1:3" x14ac:dyDescent="0.2">
      <c r="A111" s="1" t="s">
        <v>25</v>
      </c>
      <c r="B111" s="23">
        <v>22</v>
      </c>
      <c r="C111" s="23">
        <v>18</v>
      </c>
    </row>
    <row r="112" spans="1:3" ht="15" thickBot="1" x14ac:dyDescent="0.25">
      <c r="A112" s="14" t="s">
        <v>0</v>
      </c>
      <c r="B112" s="16">
        <f>SUM(B105:B111)</f>
        <v>853</v>
      </c>
      <c r="C112" s="16">
        <f>SUM(C105:C111)</f>
        <v>1552</v>
      </c>
    </row>
    <row r="113" spans="1:5" x14ac:dyDescent="0.2">
      <c r="A113" s="5" t="s">
        <v>5</v>
      </c>
    </row>
    <row r="116" spans="1:5" s="26" customFormat="1" ht="30" customHeight="1" x14ac:dyDescent="0.2">
      <c r="A116" s="37" t="s">
        <v>45</v>
      </c>
      <c r="B116" s="37"/>
      <c r="C116" s="37"/>
      <c r="D116" s="37"/>
      <c r="E116" s="37"/>
    </row>
    <row r="117" spans="1:5" x14ac:dyDescent="0.2">
      <c r="A117" s="8" t="s">
        <v>19</v>
      </c>
      <c r="B117" s="8" t="s">
        <v>26</v>
      </c>
      <c r="C117" s="8" t="s">
        <v>24</v>
      </c>
      <c r="D117" s="8" t="s">
        <v>25</v>
      </c>
      <c r="E117" s="8" t="s">
        <v>4</v>
      </c>
    </row>
    <row r="118" spans="1:5" x14ac:dyDescent="0.2">
      <c r="A118" s="17" t="s">
        <v>46</v>
      </c>
      <c r="B118" s="17">
        <v>2281.4454742010194</v>
      </c>
      <c r="C118" s="17">
        <v>2566.7227371005101</v>
      </c>
      <c r="D118" s="17">
        <v>1794</v>
      </c>
      <c r="E118" s="24">
        <f>AVERAGE(B118:D118)</f>
        <v>2214.0560704338432</v>
      </c>
    </row>
    <row r="119" spans="1:5" x14ac:dyDescent="0.2">
      <c r="A119" s="17" t="s">
        <v>20</v>
      </c>
      <c r="B119" s="17">
        <v>2733.5011342125526</v>
      </c>
      <c r="C119" s="17">
        <v>2742.989552110876</v>
      </c>
      <c r="D119" s="17">
        <v>2186</v>
      </c>
      <c r="E119" s="24">
        <f t="shared" ref="E119:E122" si="2">AVERAGE(B119:D119)</f>
        <v>2554.1635621078094</v>
      </c>
    </row>
    <row r="120" spans="1:5" x14ac:dyDescent="0.2">
      <c r="A120" s="17" t="s">
        <v>21</v>
      </c>
      <c r="B120" s="17">
        <v>2448.2465928232405</v>
      </c>
      <c r="C120" s="17">
        <v>2703.2935252383795</v>
      </c>
      <c r="D120" s="17">
        <v>2505</v>
      </c>
      <c r="E120" s="24">
        <f t="shared" si="2"/>
        <v>2552.1800393538733</v>
      </c>
    </row>
    <row r="121" spans="1:5" x14ac:dyDescent="0.2">
      <c r="A121" s="17" t="s">
        <v>22</v>
      </c>
      <c r="B121" s="17">
        <v>2356.3543977329787</v>
      </c>
      <c r="C121" s="17">
        <v>2211.7409408397498</v>
      </c>
      <c r="D121" s="17">
        <v>2229</v>
      </c>
      <c r="E121" s="24">
        <f t="shared" si="2"/>
        <v>2265.6984461909092</v>
      </c>
    </row>
    <row r="122" spans="1:5" ht="15" thickBot="1" x14ac:dyDescent="0.25">
      <c r="A122" s="18" t="s">
        <v>23</v>
      </c>
      <c r="B122" s="18">
        <v>2664.961175528068</v>
      </c>
      <c r="C122" s="18">
        <v>2491.3136251986998</v>
      </c>
      <c r="D122" s="18">
        <v>2143</v>
      </c>
      <c r="E122" s="25">
        <f t="shared" si="2"/>
        <v>2433.0916002422559</v>
      </c>
    </row>
    <row r="123" spans="1:5" x14ac:dyDescent="0.2">
      <c r="A123" s="19" t="s">
        <v>5</v>
      </c>
      <c r="B123"/>
      <c r="C123"/>
      <c r="D123"/>
      <c r="E123"/>
    </row>
  </sheetData>
  <mergeCells count="16">
    <mergeCell ref="A1:F3"/>
    <mergeCell ref="A15:A16"/>
    <mergeCell ref="A21:A22"/>
    <mergeCell ref="A4:C4"/>
    <mergeCell ref="A13:D13"/>
    <mergeCell ref="A19:A20"/>
    <mergeCell ref="A17:A18"/>
    <mergeCell ref="A85:B85"/>
    <mergeCell ref="A96:B96"/>
    <mergeCell ref="A107:C107"/>
    <mergeCell ref="A116:E116"/>
    <mergeCell ref="A26:E26"/>
    <mergeCell ref="A38:C38"/>
    <mergeCell ref="A50:C50"/>
    <mergeCell ref="A62:C62"/>
    <mergeCell ref="A74:B7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A9D500B4-3370-47B4-BF0D-B3E525303E7C}"/>
</file>

<file path=customXml/itemProps2.xml><?xml version="1.0" encoding="utf-8"?>
<ds:datastoreItem xmlns:ds="http://schemas.openxmlformats.org/officeDocument/2006/customXml" ds:itemID="{81CC08C1-9124-47B9-9848-C5C7F0054415}"/>
</file>

<file path=customXml/itemProps3.xml><?xml version="1.0" encoding="utf-8"?>
<ds:datastoreItem xmlns:ds="http://schemas.openxmlformats.org/officeDocument/2006/customXml" ds:itemID="{20866A98-65D7-4357-A095-D51EC02C51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Luay Mahmoud Mohaidat</dc:creator>
  <cp:lastModifiedBy>Hamad Ali Al Seiari</cp:lastModifiedBy>
  <cp:lastPrinted>2015-09-16T05:01:35Z</cp:lastPrinted>
  <dcterms:created xsi:type="dcterms:W3CDTF">2013-06-04T12:10:27Z</dcterms:created>
  <dcterms:modified xsi:type="dcterms:W3CDTF">2019-01-17T09:03:51Z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