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G:\"/>
    </mc:Choice>
  </mc:AlternateContent>
  <xr:revisionPtr revIDLastSave="0" documentId="8_{54ADCF97-B5CC-40D7-A231-0F4105FD9996}" xr6:coauthVersionLast="47" xr6:coauthVersionMax="47" xr10:uidLastSave="{00000000-0000-0000-0000-000000000000}"/>
  <bookViews>
    <workbookView xWindow="1520" yWindow="1520" windowWidth="14400" windowHeight="7270" tabRatio="601"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5" l="1"/>
  <c r="C7" i="27"/>
  <c r="C16" i="31"/>
  <c r="C12" i="31"/>
  <c r="C8" i="31"/>
  <c r="C7" i="32"/>
  <c r="C6" i="32"/>
  <c r="C20" i="32"/>
  <c r="C33" i="32"/>
  <c r="C6" i="34"/>
  <c r="C6" i="33"/>
  <c r="C7" i="26"/>
  <c r="C7" i="4"/>
  <c r="C7" i="42"/>
  <c r="C6" i="42" s="1"/>
  <c r="C11" i="42" l="1"/>
</calcChain>
</file>

<file path=xl/sharedStrings.xml><?xml version="1.0" encoding="utf-8"?>
<sst xmlns="http://schemas.openxmlformats.org/spreadsheetml/2006/main" count="562" uniqueCount="244">
  <si>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</si>
  <si>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</si>
  <si>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</si>
  <si>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</si>
  <si>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</si>
  <si>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</si>
  <si>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</si>
  <si>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</si>
  <si>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</si>
  <si>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</si>
  <si>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</si>
  <si>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</si>
  <si>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</si>
  <si>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</si>
  <si>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</si>
  <si>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</si>
  <si>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</si>
  <si>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</si>
  <si>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</si>
  <si>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</si>
  <si>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</si>
  <si>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</si>
  <si>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</si>
  <si>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</si>
  <si>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</si>
  <si>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</si>
  <si>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</si>
  <si>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</si>
  <si>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</si>
  <si>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</si>
  <si>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</si>
  <si>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</si>
  <si>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</si>
  <si>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</si>
  <si>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</si>
  <si>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</si>
  <si>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</si>
  <si>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</si>
  <si>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</si>
  <si>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</si>
  <si>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</si>
  <si>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</si>
  <si>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</si>
  <si>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</si>
  <si>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</si>
  <si>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</si>
  <si>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</si>
  <si>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</si>
  <si>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</si>
  <si>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</si>
  <si>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</si>
  <si>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</si>
  <si>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</si>
  <si>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</si>
  <si>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</si>
  <si>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</si>
  <si>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</si>
  <si>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</si>
  <si>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</si>
  <si>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</si>
  <si>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</si>
  <si>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</si>
  <si>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</si>
  <si>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</si>
  <si>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</si>
  <si>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</si>
  <si>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</si>
  <si>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</si>
  <si>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</si>
  <si>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</si>
  <si>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</si>
  <si>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المنطقة</t>
  </si>
  <si>
    <t>إجمالي الصادرات</t>
  </si>
  <si>
    <t>الميزان التجاري</t>
  </si>
  <si>
    <t>إجمالي التجارة</t>
  </si>
  <si>
    <t>المجموع</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</si>
  <si>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</si>
  <si>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</si>
  <si>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</si>
  <si>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</si>
  <si>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</si>
  <si>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</si>
  <si>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السعودية</t>
  </si>
  <si>
    <t>الكويت</t>
  </si>
  <si>
    <t>امريكا</t>
  </si>
  <si>
    <t>الهند</t>
  </si>
  <si>
    <t>عمان</t>
  </si>
  <si>
    <t>قطر</t>
  </si>
  <si>
    <t>البحرين</t>
  </si>
  <si>
    <t>الاردن</t>
  </si>
  <si>
    <t>الصين</t>
  </si>
  <si>
    <t>اليابان</t>
  </si>
  <si>
    <t>المانيا</t>
  </si>
  <si>
    <t>جمهورية الكونجو</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</si>
  <si>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</si>
  <si>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</si>
  <si>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</si>
  <si>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</si>
  <si>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</si>
  <si>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</si>
  <si>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</si>
  <si>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</si>
  <si>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</si>
  <si>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</si>
  <si>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</si>
  <si>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منتجات الاغدية ;مشروبات,سوائل كحوليةوتبغ</t>
  </si>
  <si>
    <t>سويسرا</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</si>
  <si>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</si>
  <si>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</si>
  <si>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</si>
  <si>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</si>
  <si>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</si>
  <si>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</si>
  <si>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</si>
  <si>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</si>
  <si>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</si>
  <si>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</si>
  <si>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</si>
  <si>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</si>
  <si>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</si>
  <si>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</si>
  <si>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</si>
  <si>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</si>
  <si>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</si>
  <si>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</si>
  <si>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</si>
  <si>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</si>
  <si>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</si>
  <si>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</si>
  <si>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</si>
  <si>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</si>
  <si>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</si>
  <si>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</si>
  <si>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</si>
  <si>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</si>
  <si>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</si>
  <si>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</si>
  <si>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</si>
  <si>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</si>
  <si>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</si>
  <si>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</si>
  <si>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</si>
  <si>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</si>
  <si>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</si>
  <si>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</si>
  <si>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</si>
  <si>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</si>
  <si>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</si>
  <si>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</si>
  <si>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</si>
  <si>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</si>
  <si>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</si>
  <si>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</si>
  <si>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</si>
  <si>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</si>
  <si>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</si>
  <si>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</si>
  <si>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</si>
  <si>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اخرى</t>
  </si>
  <si>
    <t>Note: The data for 2025 are preliminary</t>
  </si>
  <si>
    <t>ملاحظة: بيانات عام 2025 أولية</t>
  </si>
  <si>
    <t>SWITZERLAND</t>
  </si>
  <si>
    <t>SAUDI ARABIA</t>
  </si>
  <si>
    <t>INDIA</t>
  </si>
  <si>
    <t>KUWAIT</t>
  </si>
  <si>
    <t>QATAR</t>
  </si>
  <si>
    <t>CHINA</t>
  </si>
  <si>
    <t>JORDAN</t>
  </si>
  <si>
    <t>BAHRAIN</t>
  </si>
  <si>
    <t>OMAN</t>
  </si>
  <si>
    <t>EGYPT</t>
  </si>
  <si>
    <t>CONGO REPUBLIC</t>
  </si>
  <si>
    <t>GERMANY</t>
  </si>
  <si>
    <t>JAPAN</t>
  </si>
  <si>
    <t>جدول 1</t>
  </si>
  <si>
    <t>جدول 2</t>
  </si>
  <si>
    <t>جدول 3</t>
  </si>
  <si>
    <t>جدول 4</t>
  </si>
  <si>
    <t>جدول 5</t>
  </si>
  <si>
    <t>جدول 6</t>
  </si>
  <si>
    <t>جدول 7</t>
  </si>
  <si>
    <t>جدول 8</t>
  </si>
  <si>
    <t>جدول 9</t>
  </si>
  <si>
    <t>جدول 10</t>
  </si>
  <si>
    <t>البيانات الوصفية</t>
  </si>
  <si>
    <t>الرابط</t>
  </si>
  <si>
    <t>Return to Main Page</t>
  </si>
  <si>
    <t xml:space="preserve">العودة إلى الصفحة الرئيسية </t>
  </si>
  <si>
    <t>OTHERS</t>
  </si>
  <si>
    <t xml:space="preserve">OTHER </t>
  </si>
  <si>
    <t>EFTA</t>
  </si>
  <si>
    <t>ARAB COUNTRIES</t>
  </si>
  <si>
    <t>ASIA</t>
  </si>
  <si>
    <t>NORTH AMERICA</t>
  </si>
  <si>
    <t>EUROPEAN UNION (E.E.C)</t>
  </si>
  <si>
    <t>AFRICA</t>
  </si>
  <si>
    <t>SOUTH AMERICA</t>
  </si>
  <si>
    <t>OCEANIA</t>
  </si>
  <si>
    <t>EASTERN EUROPE</t>
  </si>
  <si>
    <t>CENTRAL AMERICA</t>
  </si>
  <si>
    <t>OTHER WESTERN COUNTRIES</t>
  </si>
  <si>
    <t>ITALY</t>
  </si>
  <si>
    <t>ايطاليا</t>
  </si>
  <si>
    <t>OTHER</t>
  </si>
  <si>
    <t>Non-oil Foreign Merchandise Trade Through the Ports of Abu Dhabi Emirate, September 2025</t>
  </si>
  <si>
    <t>Table 1: Non-oil of trade components (in million AED), September 2025</t>
  </si>
  <si>
    <t>Table 2: Non-oil of Trade components (year-on-year growth), September 2025</t>
  </si>
  <si>
    <t>Table 3: Non-oil exports by good HS, (in millions AED), September 2025</t>
  </si>
  <si>
    <t>Table 4: Non-oil re-export by sections of HS, (in millions AED), September 2025</t>
  </si>
  <si>
    <t>Table 5: Non-oil imports by sections of HS, (in millions AED), September 2025</t>
  </si>
  <si>
    <t>Table 6: Non-oil exports by country (in millions AED), September 2025</t>
  </si>
  <si>
    <t>Table 7: Non-oil Re-exports by country (in millions AED), September 2025</t>
  </si>
  <si>
    <t>Table 8: Non-oil Imports by country (in millions AED), September 2025</t>
  </si>
  <si>
    <t>Table 9: Non-oil foreign trade by continent (in millions AED), September 2025</t>
  </si>
  <si>
    <t>Table 10: Non-oil foreign trade by mode of shipping (in millions AED), September 2025</t>
  </si>
  <si>
    <t>Table 2: Non-oil of trade components (year-on-year growth), September 2025</t>
  </si>
  <si>
    <t>حركة التجارة الخارجية السلعية غير النفطية عبر منافذ إمارة أبوظبي، سبتمبر2025</t>
  </si>
  <si>
    <t>جدول 1: قيمة التجارة الخارجية غير النفطية بالمليون درهم، سبتمبر 2025</t>
  </si>
  <si>
    <t xml:space="preserve"> جدول 2: التجارة الخارجية غير النفطية (النمو على أساس سنوي)، سبتمبر 2025 </t>
  </si>
  <si>
    <t>جدول 3: الصادرات غير النفطية حسب أقسام النظام المنسق بالمليون درهم، سبتمبر 2025</t>
  </si>
  <si>
    <t>جدول 4: المعاد تصديره غير النفطي حسب أقسام النظام المنسق بالمليون درهم، سبتمبر 2025</t>
  </si>
  <si>
    <t>جدول 5: الواردات غير النفطية حسب أقسام النظام المنسق بالمليون درهم، سبتمبر 2025</t>
  </si>
  <si>
    <t>جدول 6: الصادرات غير النفطية حسب الدولة بالمليون درهم، سبتمبر 2025</t>
  </si>
  <si>
    <t>جدول 7: المعاد تصديره غير النفطي حسب الدولة بالمليون درهم، سبتمبر 2025</t>
  </si>
  <si>
    <t>جدول 8: الواردات غير النفطية حسب الدولة بالمليون درهم، سبتمبر 2025</t>
  </si>
  <si>
    <t xml:space="preserve">جدول 9: التجارة الخارجية غير النفطية حسب المنطقة بالمليون درهم، سبتمبر 2025 </t>
  </si>
  <si>
    <t>جدول 10: التجارة الخارجية غير النفطية حسب وسيلة النقل بالمليون درهم، سبتمبر 2025</t>
  </si>
  <si>
    <t>سبتمبر 2025</t>
  </si>
  <si>
    <t>جدول 2:  التجارة الخارجية غير النفطية (النمو على أساس سنوي)، سبتمبر 2025</t>
  </si>
  <si>
    <t xml:space="preserve">جدول 3: الصادرات غير النفطية حسب أقسام النظام المنسق بالمليون درهم، سبتمبر 2025 </t>
  </si>
  <si>
    <t xml:space="preserve">جدول 4: المعاد تصديره غير النفطي حسب أقسام النظام المنسق بالمليون درهم، سبتمبر 2025 </t>
  </si>
  <si>
    <t xml:space="preserve">جدول 5: الواردات غير النفطية حسب أقسام النظام المنسق بالمليون درهم، سبتمبر 2025 </t>
  </si>
  <si>
    <t xml:space="preserve">جدول 8: الواردات غير النفطية حسب الدولة بالمليون درهم، سبتمبر 2025 </t>
  </si>
  <si>
    <t xml:space="preserve">جدول 10: التجارة الخارجية غير النفطية حسب وسيلة النقل بالمليون درهم، سبتمبر 2025 </t>
  </si>
  <si>
    <t>TURKIYE OF REPUBLIC</t>
  </si>
  <si>
    <t>تركيا</t>
  </si>
  <si>
    <t>سوريا</t>
  </si>
  <si>
    <t>تشاد</t>
  </si>
  <si>
    <t>فرنسا</t>
  </si>
  <si>
    <t>SYRIA</t>
  </si>
  <si>
    <t>CHAD</t>
  </si>
  <si>
    <t>FRANCE</t>
  </si>
  <si>
    <t>روسيا</t>
  </si>
  <si>
    <t>RUSSIA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</si>
</sst>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4">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11"/>
      <color theme="1"/>
      <name val="Calibri"/>
      <family val="2"/>
    </font>
    <font>
      <sz val="11"/>
      <color theme="1"/>
      <name val="Calibri"/>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0" fillId="0" borderId="0"/>
    <xf numFmtId="0" fontId="31" fillId="0" borderId="0"/>
    <xf numFmtId="0" fontId="18" fillId="0" borderId="0"/>
    <xf numFmtId="0" fontId="18" fillId="0" borderId="0"/>
    <xf numFmtId="0" fontId="18" fillId="0" borderId="0"/>
    <xf numFmtId="0" fontId="18" fillId="0" borderId="0"/>
    <xf numFmtId="0" fontId="42" fillId="0" borderId="0"/>
  </cellStyleXfs>
  <cellXfs count="162">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2" fontId="5" fillId="0" borderId="0" xfId="0" applyNumberFormat="1" applyFont="1"/>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5" fillId="0" borderId="0" xfId="18" applyFont="1" applyAlignment="1">
      <alignment vertical="center"/>
    </xf>
    <xf numFmtId="167" fontId="9" fillId="2" borderId="0" xfId="1" applyNumberFormat="1" applyFont="1" applyFill="1" applyBorder="1" applyAlignment="1">
      <alignment horizontal="left" vertical="center" indent="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2" fillId="0" borderId="0" xfId="4" applyFont="1"/>
    <xf numFmtId="0" fontId="32"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4" fillId="0" borderId="0" xfId="0" applyFont="1" applyAlignment="1">
      <alignment wrapText="1"/>
    </xf>
    <xf numFmtId="0" fontId="5" fillId="0" borderId="0" xfId="0" applyFont="1" applyAlignment="1">
      <alignment horizontal="right" readingOrder="2"/>
    </xf>
    <xf numFmtId="0" fontId="35" fillId="0" borderId="0" xfId="0" applyFont="1" applyAlignment="1">
      <alignment horizontal="right" vertical="center" readingOrder="2"/>
    </xf>
    <xf numFmtId="0" fontId="35" fillId="0" borderId="0" xfId="0" applyFont="1" applyAlignment="1">
      <alignment horizontal="right" vertical="center" wrapText="1" readingOrder="2"/>
    </xf>
    <xf numFmtId="0" fontId="37"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7" fontId="39"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4" fillId="6" borderId="0" xfId="1" applyNumberFormat="1" applyFont="1" applyFill="1" applyBorder="1" applyAlignment="1">
      <alignment horizontal="left" vertical="center" indent="1"/>
    </xf>
    <xf numFmtId="164" fontId="5" fillId="0" borderId="0" xfId="0" applyNumberFormat="1" applyFont="1"/>
    <xf numFmtId="167" fontId="7" fillId="2" borderId="0" xfId="1" applyNumberFormat="1" applyFont="1" applyFill="1" applyBorder="1" applyAlignment="1">
      <alignment horizontal="center" vertical="center" wrapText="1"/>
    </xf>
    <xf numFmtId="0" fontId="7" fillId="0" borderId="0" xfId="0" applyFont="1" applyAlignment="1">
      <alignment horizontal="center" vertical="center" wrapText="1"/>
    </xf>
    <xf numFmtId="0" fontId="9" fillId="5" borderId="0" xfId="0" applyFont="1" applyFill="1" applyAlignment="1">
      <alignment horizontal="center" vertical="center"/>
    </xf>
    <xf numFmtId="0" fontId="9" fillId="0" borderId="0" xfId="0" applyFont="1" applyAlignment="1">
      <alignment horizontal="center" vertical="center"/>
    </xf>
    <xf numFmtId="0" fontId="40" fillId="0" borderId="0" xfId="4" quotePrefix="1" applyFont="1" applyFill="1" applyAlignment="1">
      <alignment horizontal="center" vertical="center"/>
    </xf>
    <xf numFmtId="49" fontId="41" fillId="0" borderId="0" xfId="3" applyFont="1" applyAlignment="1">
      <alignment horizontal="center" vertical="center" readingOrder="1"/>
    </xf>
    <xf numFmtId="0" fontId="41" fillId="0" borderId="0" xfId="18" applyFont="1" applyAlignment="1">
      <alignment horizontal="center" vertical="center"/>
    </xf>
    <xf numFmtId="0" fontId="29" fillId="0" borderId="0" xfId="18" applyFont="1" applyAlignment="1">
      <alignment horizontal="center" vertical="center"/>
    </xf>
    <xf numFmtId="0" fontId="5" fillId="0" borderId="0" xfId="18" applyFont="1" applyAlignment="1">
      <alignment horizontal="center" vertical="center"/>
    </xf>
    <xf numFmtId="49" fontId="29" fillId="0" borderId="0" xfId="3" applyFont="1" applyAlignment="1">
      <alignment horizontal="center" vertical="center" readingOrder="1"/>
    </xf>
    <xf numFmtId="0" fontId="5" fillId="0" borderId="0" xfId="0" applyFont="1" applyAlignment="1">
      <alignment horizontal="center" vertical="center"/>
    </xf>
    <xf numFmtId="0" fontId="13" fillId="0" borderId="0" xfId="4" applyFont="1" applyFill="1" applyAlignment="1">
      <alignment horizontal="center" vertical="center"/>
    </xf>
    <xf numFmtId="0" fontId="5" fillId="0" borderId="1" xfId="0" applyFont="1" applyBorder="1" applyAlignment="1">
      <alignment horizontal="center" vertical="center"/>
    </xf>
    <xf numFmtId="166" fontId="10" fillId="4" borderId="3" xfId="1" applyNumberFormat="1" applyFont="1" applyFill="1" applyBorder="1" applyAlignment="1">
      <alignment horizontal="left" vertical="center" indent="2" readingOrder="1"/>
    </xf>
    <xf numFmtId="166" fontId="10" fillId="4" borderId="3" xfId="1" applyNumberFormat="1" applyFont="1" applyFill="1" applyBorder="1" applyAlignment="1">
      <alignment horizontal="right" vertical="center" indent="1" readingOrder="1"/>
    </xf>
    <xf numFmtId="9" fontId="10" fillId="4" borderId="3" xfId="1" applyNumberFormat="1" applyFont="1" applyFill="1" applyBorder="1" applyAlignment="1">
      <alignment horizontal="right" vertical="center"/>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left" vertical="center" indent="1"/>
    </xf>
    <xf numFmtId="167" fontId="10" fillId="4" borderId="3" xfId="1" applyNumberFormat="1" applyFont="1" applyFill="1" applyBorder="1" applyAlignment="1">
      <alignment horizontal="right" vertical="center" indent="2" readingOrder="1"/>
    </xf>
    <xf numFmtId="166" fontId="10" fillId="4" borderId="3" xfId="15"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167" fontId="5" fillId="4" borderId="3" xfId="15" applyNumberFormat="1" applyFont="1" applyFill="1" applyBorder="1" applyAlignment="1">
      <alignment horizontal="right" vertical="center" indent="2" readingOrder="1"/>
    </xf>
    <xf numFmtId="0" fontId="10" fillId="4" borderId="3" xfId="1" applyNumberFormat="1" applyFont="1" applyFill="1" applyBorder="1" applyAlignment="1">
      <alignment horizontal="left" vertical="center" indent="2" readingOrder="1"/>
    </xf>
    <xf numFmtId="39" fontId="10" fillId="4" borderId="3" xfId="1" applyNumberFormat="1" applyFont="1" applyFill="1" applyBorder="1" applyAlignment="1">
      <alignment horizontal="right" vertical="center" indent="2"/>
    </xf>
    <xf numFmtId="4" fontId="10" fillId="4" borderId="3" xfId="1" applyNumberFormat="1" applyFont="1" applyFill="1" applyBorder="1" applyAlignment="1">
      <alignment horizontal="right" vertical="center" indent="1" readingOrder="1"/>
    </xf>
    <xf numFmtId="166" fontId="10" fillId="4" borderId="3" xfId="1" applyNumberFormat="1" applyFont="1" applyFill="1" applyBorder="1" applyAlignment="1">
      <alignment horizontal="right" vertical="center" indent="2" readingOrder="1"/>
    </xf>
    <xf numFmtId="0" fontId="43" fillId="0" borderId="0" xfId="18" applyFont="1"/>
    <xf numFmtId="0" fontId="32" fillId="0" borderId="0" xfId="4" applyFont="1" applyAlignment="1">
      <alignment horizontal="right"/>
    </xf>
    <xf numFmtId="171" fontId="43" fillId="0" borderId="0" xfId="18" applyNumberFormat="1" applyFont="1"/>
    <xf numFmtId="4" fontId="7" fillId="4" borderId="0" xfId="1" applyNumberFormat="1" applyFont="1" applyFill="1" applyBorder="1" applyAlignment="1">
      <alignment horizontal="right" vertical="center" indent="1" readingOrder="1"/>
    </xf>
    <xf numFmtId="49" fontId="24" fillId="0" borderId="0" xfId="3" applyFont="1" applyAlignment="1">
      <alignment horizontal="left" vertical="center" wrapText="1" readingOrder="1"/>
    </xf>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68448</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2240165</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25"/>
  <sheetViews>
    <sheetView showGridLines="0" tabSelected="1" topLeftCell="C1" zoomScale="115" zoomScaleNormal="115" workbookViewId="0">
      <selection activeCell="E3" sqref="E3"/>
    </sheetView>
  </sheetViews>
  <sheetFormatPr defaultColWidth="7.54296875" defaultRowHeight="10"/>
  <cols>
    <col min="1" max="1" width="35.453125" style="3" customWidth="1"/>
    <col min="2" max="2" width="58.54296875" style="3" customWidth="1"/>
    <col min="3" max="4" width="10.54296875" style="141" customWidth="1"/>
    <col min="5" max="5" width="55.08984375" style="3" customWidth="1"/>
    <col min="6" max="6" width="7.54296875" style="3"/>
    <col min="7" max="7" width="9.90625" style="3" bestFit="1" customWidth="1"/>
    <col min="8" max="8" width="8.54296875" style="3" customWidth="1"/>
    <col min="9" max="9" width="7.54296875" style="3"/>
    <col min="10" max="10" width="8.54296875" style="3" customWidth="1"/>
    <col min="11" max="11" width="9.54296875" style="3" customWidth="1"/>
    <col min="12" max="16384" width="7.54296875" style="3"/>
  </cols>
  <sheetData>
    <row r="1" spans="1:675">
      <c r="A1" s="5"/>
    </row>
    <row r="2" spans="1:675" ht="10.5">
      <c r="A2" s="5"/>
      <c r="B2" s="17"/>
      <c r="C2" s="133"/>
      <c r="D2" s="133"/>
      <c r="E2" s="17"/>
    </row>
    <row r="3" spans="1:675" ht="54" customHeight="1">
      <c r="A3" s="5"/>
      <c r="B3" s="51" t="s">
        <v>204</v>
      </c>
      <c r="C3" s="133"/>
      <c r="D3" s="133"/>
      <c r="E3" s="52" t="s">
        <v>216</v>
      </c>
    </row>
    <row r="4" spans="1:675" ht="10.5">
      <c r="A4" s="5"/>
      <c r="B4" s="17"/>
      <c r="C4" s="133"/>
      <c r="D4" s="133"/>
      <c r="E4" s="17"/>
    </row>
    <row r="5" spans="1:675" ht="10.5">
      <c r="A5" s="5"/>
      <c r="B5" s="18"/>
      <c r="C5" s="134"/>
      <c r="D5" s="134"/>
      <c r="E5" s="18"/>
    </row>
    <row r="6" spans="1:675">
      <c r="A6" s="5"/>
      <c r="C6" s="142" t="s">
        <v>0</v>
      </c>
      <c r="D6" s="142" t="s">
        <v>184</v>
      </c>
    </row>
    <row r="7" spans="1:675">
      <c r="A7" s="5"/>
      <c r="C7" s="142" t="s">
        <v>1</v>
      </c>
      <c r="D7" s="142" t="s">
        <v>137</v>
      </c>
    </row>
    <row r="8" spans="1:675" s="19" customFormat="1">
      <c r="A8" s="2"/>
      <c r="B8" s="2"/>
      <c r="C8" s="143"/>
      <c r="D8" s="143"/>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8" t="s">
        <v>2</v>
      </c>
      <c r="C9" s="132" t="s">
        <v>3</v>
      </c>
      <c r="D9" s="132" t="s">
        <v>185</v>
      </c>
      <c r="E9" s="29" t="s">
        <v>4</v>
      </c>
      <c r="F9" s="20"/>
      <c r="G9" s="20"/>
    </row>
    <row r="10" spans="1:675" ht="14.4" customHeight="1">
      <c r="A10" s="21"/>
      <c r="C10" s="132"/>
      <c r="D10" s="132"/>
      <c r="F10" s="20"/>
      <c r="G10" s="20"/>
    </row>
    <row r="11" spans="1:675" ht="15" customHeight="1">
      <c r="A11" s="21"/>
      <c r="B11" s="79" t="s">
        <v>205</v>
      </c>
      <c r="C11" s="135" t="s">
        <v>5</v>
      </c>
      <c r="D11" s="135" t="s">
        <v>174</v>
      </c>
      <c r="E11" s="80" t="s">
        <v>217</v>
      </c>
    </row>
    <row r="12" spans="1:675" ht="15" customHeight="1">
      <c r="A12" s="21"/>
      <c r="B12" s="79" t="s">
        <v>206</v>
      </c>
      <c r="C12" s="135" t="s">
        <v>6</v>
      </c>
      <c r="D12" s="135" t="s">
        <v>175</v>
      </c>
      <c r="E12" s="80" t="s">
        <v>218</v>
      </c>
    </row>
    <row r="13" spans="1:675" ht="15" customHeight="1">
      <c r="A13" s="21"/>
      <c r="B13" s="79" t="s">
        <v>207</v>
      </c>
      <c r="C13" s="135" t="s">
        <v>7</v>
      </c>
      <c r="D13" s="135" t="s">
        <v>176</v>
      </c>
      <c r="E13" s="80" t="s">
        <v>219</v>
      </c>
    </row>
    <row r="14" spans="1:675" ht="15" customHeight="1">
      <c r="A14" s="21"/>
      <c r="B14" s="79" t="s">
        <v>208</v>
      </c>
      <c r="C14" s="135" t="s">
        <v>8</v>
      </c>
      <c r="D14" s="135" t="s">
        <v>177</v>
      </c>
      <c r="E14" s="80" t="s">
        <v>220</v>
      </c>
    </row>
    <row r="15" spans="1:675" ht="15" customHeight="1">
      <c r="A15" s="21"/>
      <c r="B15" s="79" t="s">
        <v>209</v>
      </c>
      <c r="C15" s="135" t="s">
        <v>9</v>
      </c>
      <c r="D15" s="135" t="s">
        <v>178</v>
      </c>
      <c r="E15" s="80" t="s">
        <v>221</v>
      </c>
    </row>
    <row r="16" spans="1:675" ht="15" customHeight="1">
      <c r="A16" s="21"/>
      <c r="B16" s="79" t="s">
        <v>210</v>
      </c>
      <c r="C16" s="135" t="s">
        <v>10</v>
      </c>
      <c r="D16" s="135" t="s">
        <v>179</v>
      </c>
      <c r="E16" s="80" t="s">
        <v>222</v>
      </c>
    </row>
    <row r="17" spans="1:5" ht="15" customHeight="1">
      <c r="A17" s="21"/>
      <c r="B17" s="79" t="s">
        <v>211</v>
      </c>
      <c r="C17" s="135" t="s">
        <v>11</v>
      </c>
      <c r="D17" s="135" t="s">
        <v>180</v>
      </c>
      <c r="E17" s="80" t="s">
        <v>223</v>
      </c>
    </row>
    <row r="18" spans="1:5" ht="15" customHeight="1">
      <c r="A18" s="21"/>
      <c r="B18" s="79" t="s">
        <v>212</v>
      </c>
      <c r="C18" s="135" t="s">
        <v>12</v>
      </c>
      <c r="D18" s="135" t="s">
        <v>181</v>
      </c>
      <c r="E18" s="80" t="s">
        <v>224</v>
      </c>
    </row>
    <row r="19" spans="1:5" ht="15" customHeight="1">
      <c r="A19" s="21"/>
      <c r="B19" s="79" t="s">
        <v>213</v>
      </c>
      <c r="C19" s="135" t="s">
        <v>31</v>
      </c>
      <c r="D19" s="135" t="s">
        <v>182</v>
      </c>
      <c r="E19" s="80" t="s">
        <v>225</v>
      </c>
    </row>
    <row r="20" spans="1:5" ht="15" customHeight="1">
      <c r="A20" s="21"/>
      <c r="B20" s="79" t="s">
        <v>214</v>
      </c>
      <c r="C20" s="135" t="s">
        <v>32</v>
      </c>
      <c r="D20" s="135" t="s">
        <v>183</v>
      </c>
      <c r="E20" s="80" t="s">
        <v>226</v>
      </c>
    </row>
    <row r="21" spans="1:5" ht="11.5">
      <c r="A21" s="21"/>
      <c r="C21" s="136"/>
      <c r="D21" s="136"/>
    </row>
    <row r="22" spans="1:5" ht="11.5">
      <c r="A22" s="21"/>
      <c r="C22" s="137"/>
      <c r="D22" s="137"/>
    </row>
    <row r="23" spans="1:5" ht="14">
      <c r="A23" s="21"/>
      <c r="C23" s="138"/>
      <c r="D23" s="138"/>
    </row>
    <row r="24" spans="1:5">
      <c r="A24" s="21"/>
      <c r="C24" s="139"/>
      <c r="D24" s="139"/>
    </row>
    <row r="25" spans="1:5" ht="14">
      <c r="A25" s="21"/>
      <c r="C25" s="140"/>
      <c r="D25" s="140"/>
    </row>
    <row r="26" spans="1:5">
      <c r="A26" s="21"/>
    </row>
    <row r="27" spans="1:5">
      <c r="A27" s="21"/>
    </row>
    <row r="28" spans="1:5">
      <c r="A28" s="21"/>
    </row>
    <row r="29" spans="1:5">
      <c r="A29" s="21"/>
    </row>
    <row r="30" spans="1:5">
      <c r="A30" s="21"/>
    </row>
    <row r="31" spans="1:5">
      <c r="A31" s="21"/>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D11" location="'Table 1'!A1" display="جدول 1" xr:uid="{BC31A427-854B-4F56-93B2-CA13438282A8}"/>
    <hyperlink ref="C11:D11" location="'Table 1'!A1" display="Table 1" xr:uid="{07CCB3FE-0C49-4ECE-B163-34F324EBE396}"/>
    <hyperlink ref="C12:D12" location="'Table 2'!A1" display="Table 2" xr:uid="{0D5DACB2-F81C-4FDF-AA57-9E2F47DDD470}"/>
    <hyperlink ref="C13:D13" location="'Table 3'!A1" display="Table 3" xr:uid="{96C4A14A-CC31-49A3-BEA6-D6B7FA941D09}"/>
    <hyperlink ref="C14:D14" location="'Table 4'!A1" display="Table 4" xr:uid="{C53FFAB4-F646-457C-AACE-8A741176A289}"/>
    <hyperlink ref="C15:D15" location="'Table 5'!A1" display="Table 5" xr:uid="{24BBD007-F433-4B81-8AFD-07A03AF14CF2}"/>
    <hyperlink ref="C16:D16" location="'Table 6'!A1" display="Table 6" xr:uid="{B23B0704-B27C-4E74-A5ED-05DF97A53B80}"/>
    <hyperlink ref="C17:D17" location="'Table 7'!A1" display="Table 7" xr:uid="{539CFE19-3E32-44D1-B55C-4D336EDADC6D}"/>
    <hyperlink ref="C18:D18" location="'Table 8'!A1" display="Table 8" xr:uid="{A36B1421-969D-403C-9218-5DEC62B42E52}"/>
    <hyperlink ref="C19:D19" location="'Table 9'!A1" display="Table 9" xr:uid="{72AAEF5D-3C10-4FBF-92CF-D4F3CCDF8C08}"/>
    <hyperlink ref="C20:D20" location="'Table 10'!A1" display="Table 10" xr:uid="{E93FA878-6351-4C35-BCC2-BD9626EF37B0}"/>
    <hyperlink ref="D6" location="Metadata!A1" display="البيانات الوصفية" xr:uid="{3C7D0E4F-7A10-4BC2-87F7-9FB4F357F723}"/>
    <hyperlink ref="D7" location="Enquiries!A1" display="الاستفسارات" xr:uid="{7AF5A960-E3CD-4F9F-87B4-8D043E6FD0A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51"/>
  <sheetViews>
    <sheetView showGridLines="0" topLeftCell="A11" zoomScaleNormal="100" workbookViewId="0">
      <selection activeCell="J39" sqref="J39"/>
    </sheetView>
  </sheetViews>
  <sheetFormatPr defaultColWidth="8.54296875" defaultRowHeight="10"/>
  <cols>
    <col min="1" max="1" width="8.90625" style="5" customWidth="1"/>
    <col min="2" max="2" width="40.90625" style="5" customWidth="1"/>
    <col min="3" max="3" width="20.54296875" style="5" customWidth="1"/>
    <col min="4" max="4" width="44" style="5" customWidth="1"/>
    <col min="5" max="16384" width="8.54296875" style="5"/>
  </cols>
  <sheetData>
    <row r="1" spans="1:4" ht="11.4" customHeight="1"/>
    <row r="2" spans="1:4" s="66" customFormat="1" ht="36" customHeight="1">
      <c r="A2" s="54"/>
      <c r="B2" s="54" t="s">
        <v>213</v>
      </c>
      <c r="C2" s="54"/>
      <c r="D2" s="53" t="s">
        <v>225</v>
      </c>
    </row>
    <row r="3" spans="1:4" ht="14.25" customHeight="1">
      <c r="A3" s="30"/>
      <c r="B3" s="30" t="s">
        <v>13</v>
      </c>
      <c r="D3" s="5" t="s">
        <v>59</v>
      </c>
    </row>
    <row r="4" spans="1:4" ht="10.5">
      <c r="B4" s="14" t="s">
        <v>38</v>
      </c>
      <c r="C4" s="96" t="s">
        <v>227</v>
      </c>
      <c r="D4" s="9" t="s">
        <v>71</v>
      </c>
    </row>
    <row r="5" spans="1:4" ht="12.75" customHeight="1">
      <c r="B5" s="14"/>
      <c r="C5" s="96">
        <v>45901</v>
      </c>
      <c r="D5" s="9"/>
    </row>
    <row r="6" spans="1:4" ht="13.5" customHeight="1">
      <c r="B6" s="10" t="s">
        <v>21</v>
      </c>
      <c r="C6" s="101">
        <f>SUM(C33,C20,C7)</f>
        <v>39939.627263999995</v>
      </c>
      <c r="D6" s="37" t="s">
        <v>75</v>
      </c>
    </row>
    <row r="7" spans="1:4" ht="13.5" customHeight="1">
      <c r="B7" s="105" t="s">
        <v>17</v>
      </c>
      <c r="C7" s="109">
        <f>SUM(C8:C19)</f>
        <v>17576.882995</v>
      </c>
      <c r="D7" s="107" t="s">
        <v>64</v>
      </c>
    </row>
    <row r="8" spans="1:4" ht="13.5" customHeight="1">
      <c r="B8" s="12" t="s">
        <v>192</v>
      </c>
      <c r="C8" s="102">
        <v>7444.7402359999996</v>
      </c>
      <c r="D8" s="39" t="s">
        <v>96</v>
      </c>
    </row>
    <row r="9" spans="1:4" ht="13.5" customHeight="1">
      <c r="B9" s="11" t="s">
        <v>190</v>
      </c>
      <c r="C9" s="103">
        <v>5152.5030360000001</v>
      </c>
      <c r="D9" s="38" t="s">
        <v>98</v>
      </c>
    </row>
    <row r="10" spans="1:4" ht="13.5" customHeight="1">
      <c r="B10" s="12" t="s">
        <v>191</v>
      </c>
      <c r="C10" s="102">
        <v>3488.7216410000001</v>
      </c>
      <c r="D10" s="39" t="s">
        <v>95</v>
      </c>
    </row>
    <row r="11" spans="1:4" ht="13.5" customHeight="1">
      <c r="B11" s="11" t="s">
        <v>193</v>
      </c>
      <c r="C11" s="103">
        <v>579.26329999999996</v>
      </c>
      <c r="D11" s="38" t="s">
        <v>97</v>
      </c>
    </row>
    <row r="12" spans="1:4" ht="13.5" customHeight="1">
      <c r="B12" s="12" t="s">
        <v>194</v>
      </c>
      <c r="C12" s="102">
        <v>358.81933800000002</v>
      </c>
      <c r="D12" s="39" t="s">
        <v>99</v>
      </c>
    </row>
    <row r="13" spans="1:4" ht="13.5" customHeight="1">
      <c r="B13" s="11" t="s">
        <v>195</v>
      </c>
      <c r="C13" s="103">
        <v>236.802291</v>
      </c>
      <c r="D13" s="38" t="s">
        <v>100</v>
      </c>
    </row>
    <row r="14" spans="1:4" ht="13.5" customHeight="1">
      <c r="B14" s="12" t="s">
        <v>197</v>
      </c>
      <c r="C14" s="102">
        <v>94.729418999999993</v>
      </c>
      <c r="D14" s="39" t="s">
        <v>101</v>
      </c>
    </row>
    <row r="15" spans="1:4" ht="13.5" customHeight="1">
      <c r="B15" s="11" t="s">
        <v>196</v>
      </c>
      <c r="C15" s="103">
        <v>47.947851</v>
      </c>
      <c r="D15" s="38" t="s">
        <v>103</v>
      </c>
    </row>
    <row r="16" spans="1:4" ht="13.5" customHeight="1">
      <c r="B16" s="12" t="s">
        <v>198</v>
      </c>
      <c r="C16" s="102">
        <v>34.752696999999998</v>
      </c>
      <c r="D16" s="39" t="s">
        <v>102</v>
      </c>
    </row>
    <row r="17" spans="2:4" ht="13.5" customHeight="1">
      <c r="B17" s="11" t="s">
        <v>200</v>
      </c>
      <c r="C17" s="103">
        <v>4.932188</v>
      </c>
      <c r="D17" s="38" t="s">
        <v>80</v>
      </c>
    </row>
    <row r="18" spans="2:4" ht="13.5" customHeight="1">
      <c r="B18" s="12" t="s">
        <v>199</v>
      </c>
      <c r="C18" s="102">
        <v>4.9257999999999997</v>
      </c>
      <c r="D18" s="39" t="s">
        <v>104</v>
      </c>
    </row>
    <row r="19" spans="2:4" ht="13.5" customHeight="1">
      <c r="B19" s="11" t="s">
        <v>188</v>
      </c>
      <c r="C19" s="103">
        <v>128.74519799999999</v>
      </c>
      <c r="D19" s="38" t="s">
        <v>158</v>
      </c>
    </row>
    <row r="20" spans="2:4" ht="13.5" customHeight="1">
      <c r="B20" s="106" t="s">
        <v>128</v>
      </c>
      <c r="C20" s="104">
        <f>SUM(C21:C32)</f>
        <v>4886.1940460000005</v>
      </c>
      <c r="D20" s="108" t="s">
        <v>65</v>
      </c>
    </row>
    <row r="21" spans="2:4" ht="13.5" customHeight="1">
      <c r="B21" s="11" t="s">
        <v>191</v>
      </c>
      <c r="C21" s="110">
        <v>3574.2414170000002</v>
      </c>
      <c r="D21" s="38" t="s">
        <v>95</v>
      </c>
    </row>
    <row r="22" spans="2:4" ht="13.5" customHeight="1">
      <c r="B22" s="12" t="s">
        <v>194</v>
      </c>
      <c r="C22" s="111">
        <v>164.399923</v>
      </c>
      <c r="D22" s="39" t="s">
        <v>99</v>
      </c>
    </row>
    <row r="23" spans="2:4" ht="13.5" customHeight="1">
      <c r="B23" s="11" t="s">
        <v>192</v>
      </c>
      <c r="C23" s="110">
        <v>151.18340599999999</v>
      </c>
      <c r="D23" s="38" t="s">
        <v>96</v>
      </c>
    </row>
    <row r="24" spans="2:4" ht="13.5" customHeight="1">
      <c r="B24" s="12" t="s">
        <v>195</v>
      </c>
      <c r="C24" s="111">
        <v>107.89445000000001</v>
      </c>
      <c r="D24" s="39" t="s">
        <v>100</v>
      </c>
    </row>
    <row r="25" spans="2:4" ht="13.5" customHeight="1">
      <c r="B25" s="11" t="s">
        <v>200</v>
      </c>
      <c r="C25" s="110">
        <v>46.663896999999999</v>
      </c>
      <c r="D25" s="38" t="s">
        <v>80</v>
      </c>
    </row>
    <row r="26" spans="2:4" ht="13.5" customHeight="1">
      <c r="B26" s="12" t="s">
        <v>197</v>
      </c>
      <c r="C26" s="111">
        <v>27.912175999999999</v>
      </c>
      <c r="D26" s="39" t="s">
        <v>101</v>
      </c>
    </row>
    <row r="27" spans="2:4" ht="13.5" customHeight="1">
      <c r="B27" s="11" t="s">
        <v>198</v>
      </c>
      <c r="C27" s="110">
        <v>23.745825</v>
      </c>
      <c r="D27" s="38" t="s">
        <v>102</v>
      </c>
    </row>
    <row r="28" spans="2:4" ht="13.5" customHeight="1">
      <c r="B28" s="12" t="s">
        <v>193</v>
      </c>
      <c r="C28" s="111">
        <v>7.7110209999999997</v>
      </c>
      <c r="D28" s="39" t="s">
        <v>97</v>
      </c>
    </row>
    <row r="29" spans="2:4" ht="13.5" customHeight="1">
      <c r="B29" s="11" t="s">
        <v>196</v>
      </c>
      <c r="C29" s="110">
        <v>3.1601759999999999</v>
      </c>
      <c r="D29" s="38" t="s">
        <v>103</v>
      </c>
    </row>
    <row r="30" spans="2:4" ht="13.5" customHeight="1">
      <c r="B30" s="12" t="s">
        <v>199</v>
      </c>
      <c r="C30" s="111">
        <v>0.36725099999999999</v>
      </c>
      <c r="D30" s="39" t="s">
        <v>104</v>
      </c>
    </row>
    <row r="31" spans="2:4" ht="13.5" customHeight="1">
      <c r="B31" s="11" t="s">
        <v>190</v>
      </c>
      <c r="C31" s="110">
        <v>0.13358600000000001</v>
      </c>
      <c r="D31" s="38" t="s">
        <v>98</v>
      </c>
    </row>
    <row r="32" spans="2:4" ht="13.5" customHeight="1">
      <c r="B32" s="12" t="s">
        <v>189</v>
      </c>
      <c r="C32" s="111">
        <v>778.78091800000004</v>
      </c>
      <c r="D32" s="39" t="s">
        <v>39</v>
      </c>
    </row>
    <row r="33" spans="2:4" ht="13.5" customHeight="1">
      <c r="B33" s="105" t="s">
        <v>63</v>
      </c>
      <c r="C33" s="160">
        <f>SUM(C34:C45)</f>
        <v>17476.550222999995</v>
      </c>
      <c r="D33" s="107" t="s">
        <v>66</v>
      </c>
    </row>
    <row r="34" spans="2:4" ht="13.5" customHeight="1">
      <c r="B34" s="12" t="s">
        <v>192</v>
      </c>
      <c r="C34" s="102">
        <v>5344.6265800000001</v>
      </c>
      <c r="D34" s="39" t="s">
        <v>96</v>
      </c>
    </row>
    <row r="35" spans="2:4" ht="13.5" customHeight="1">
      <c r="B35" s="11" t="s">
        <v>194</v>
      </c>
      <c r="C35" s="103">
        <v>3754.325906</v>
      </c>
      <c r="D35" s="38" t="s">
        <v>99</v>
      </c>
    </row>
    <row r="36" spans="2:4" ht="13.5" customHeight="1">
      <c r="B36" s="12" t="s">
        <v>191</v>
      </c>
      <c r="C36" s="102">
        <v>3092.3059600000001</v>
      </c>
      <c r="D36" s="39" t="s">
        <v>95</v>
      </c>
    </row>
    <row r="37" spans="2:4" ht="13.5" customHeight="1">
      <c r="B37" s="11" t="s">
        <v>193</v>
      </c>
      <c r="C37" s="103">
        <v>3357.8396859999998</v>
      </c>
      <c r="D37" s="38" t="s">
        <v>97</v>
      </c>
    </row>
    <row r="38" spans="2:4" ht="13.5" customHeight="1">
      <c r="B38" s="12" t="s">
        <v>195</v>
      </c>
      <c r="C38" s="102">
        <v>859.37635899999998</v>
      </c>
      <c r="D38" s="39" t="s">
        <v>100</v>
      </c>
    </row>
    <row r="39" spans="2:4" ht="13.5" customHeight="1">
      <c r="B39" s="11" t="s">
        <v>197</v>
      </c>
      <c r="C39" s="103">
        <v>111.22383000000001</v>
      </c>
      <c r="D39" s="38" t="s">
        <v>101</v>
      </c>
    </row>
    <row r="40" spans="2:4" ht="13.5" customHeight="1">
      <c r="B40" s="12" t="s">
        <v>198</v>
      </c>
      <c r="C40" s="102">
        <v>283.96655800000002</v>
      </c>
      <c r="D40" s="39" t="s">
        <v>102</v>
      </c>
    </row>
    <row r="41" spans="2:4" ht="13.5" customHeight="1">
      <c r="B41" s="11" t="s">
        <v>196</v>
      </c>
      <c r="C41" s="103">
        <v>262.70387299999999</v>
      </c>
      <c r="D41" s="38" t="s">
        <v>103</v>
      </c>
    </row>
    <row r="42" spans="2:4" ht="13.5" customHeight="1">
      <c r="B42" s="12" t="s">
        <v>190</v>
      </c>
      <c r="C42" s="102">
        <v>259.81448599999999</v>
      </c>
      <c r="D42" s="39" t="s">
        <v>98</v>
      </c>
    </row>
    <row r="43" spans="2:4" ht="13.5" customHeight="1">
      <c r="B43" s="11" t="s">
        <v>199</v>
      </c>
      <c r="C43" s="103">
        <v>9.7657410000000002</v>
      </c>
      <c r="D43" s="38" t="s">
        <v>104</v>
      </c>
    </row>
    <row r="44" spans="2:4" ht="13.5" customHeight="1">
      <c r="B44" s="12" t="s">
        <v>200</v>
      </c>
      <c r="C44" s="102">
        <v>6.8243070000000001</v>
      </c>
      <c r="D44" s="39" t="s">
        <v>80</v>
      </c>
    </row>
    <row r="45" spans="2:4" ht="9" customHeight="1">
      <c r="B45" s="144" t="s">
        <v>203</v>
      </c>
      <c r="C45" s="155">
        <v>133.776937</v>
      </c>
      <c r="D45" s="156" t="s">
        <v>39</v>
      </c>
    </row>
    <row r="46" spans="2:4">
      <c r="B46" s="15" t="s">
        <v>77</v>
      </c>
      <c r="C46" s="12"/>
      <c r="D46" s="16" t="s">
        <v>76</v>
      </c>
    </row>
    <row r="47" spans="2:4">
      <c r="B47" s="15" t="s">
        <v>159</v>
      </c>
      <c r="C47" s="7"/>
      <c r="D47" s="16" t="s">
        <v>160</v>
      </c>
    </row>
    <row r="49" spans="2:4" ht="10.5">
      <c r="B49" s="113" t="s">
        <v>186</v>
      </c>
      <c r="C49" s="92"/>
      <c r="D49" s="158" t="s">
        <v>187</v>
      </c>
    </row>
    <row r="50" spans="2:4" ht="10.5">
      <c r="B50" s="114" t="s">
        <v>130</v>
      </c>
      <c r="C50" s="115"/>
      <c r="D50" s="114" t="s">
        <v>131</v>
      </c>
    </row>
    <row r="51" spans="2:4" ht="10.5">
      <c r="B51" s="157"/>
      <c r="C51" s="159"/>
      <c r="D51" s="157"/>
    </row>
  </sheetData>
  <hyperlinks>
    <hyperlink ref="B50" location="Enquiries!A1" display="Contact us for media support and coordination." xr:uid="{D2CDFB0F-1634-452B-8B6C-650E720238AC}"/>
    <hyperlink ref="D50" location="Enquiries!A1" display="للنشر الإعلامي يُرجى التواصل معنا للدعم والتنسيق." xr:uid="{F6940D00-401A-4060-9F63-B7179B4C2C0D}"/>
    <hyperlink ref="B49" location="Index!A1" display="Return to Main Page" xr:uid="{9BCC44F8-946D-4438-93A0-418975D33FB0}"/>
    <hyperlink ref="D49" location="Index!A1" display="العودة إلى الصفحة الرئيسية " xr:uid="{C4503460-8C84-43D1-BF37-ACEB2572B1D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workbookViewId="0">
      <selection activeCell="D40" sqref="D40"/>
    </sheetView>
  </sheetViews>
  <sheetFormatPr defaultColWidth="8.54296875" defaultRowHeight="10"/>
  <cols>
    <col min="1" max="1" width="8.54296875" style="5"/>
    <col min="2" max="2" width="46.453125" style="5" customWidth="1"/>
    <col min="3" max="3" width="12.54296875" style="5" customWidth="1"/>
    <col min="4" max="4" width="42.08984375" style="5" customWidth="1"/>
    <col min="5" max="5" width="12" style="5" customWidth="1"/>
    <col min="6" max="16384" width="8.54296875" style="5"/>
  </cols>
  <sheetData>
    <row r="3" spans="2:6" s="66" customFormat="1" ht="32.25" customHeight="1">
      <c r="B3" s="54" t="s">
        <v>214</v>
      </c>
      <c r="C3" s="54"/>
      <c r="D3" s="69" t="s">
        <v>233</v>
      </c>
    </row>
    <row r="4" spans="2:6" s="66" customFormat="1" ht="10.5" customHeight="1">
      <c r="B4" s="77"/>
      <c r="C4" s="77"/>
      <c r="D4" s="54"/>
    </row>
    <row r="5" spans="2:6">
      <c r="B5" s="30" t="s">
        <v>13</v>
      </c>
      <c r="D5" s="5" t="s">
        <v>59</v>
      </c>
    </row>
    <row r="6" spans="2:6" ht="13.5" customHeight="1">
      <c r="B6" s="8" t="s">
        <v>129</v>
      </c>
      <c r="C6" s="96" t="s">
        <v>227</v>
      </c>
      <c r="D6" s="9" t="s">
        <v>70</v>
      </c>
    </row>
    <row r="7" spans="2:6" ht="15" customHeight="1">
      <c r="B7" s="8"/>
      <c r="C7" s="96">
        <v>45901</v>
      </c>
      <c r="D7" s="9"/>
    </row>
    <row r="8" spans="2:6" ht="14.15" customHeight="1">
      <c r="B8" s="10" t="s">
        <v>17</v>
      </c>
      <c r="C8" s="93">
        <f>SUM(C9:C11)</f>
        <v>17576.882995</v>
      </c>
      <c r="D8" s="37" t="s">
        <v>64</v>
      </c>
    </row>
    <row r="9" spans="2:6" ht="14.15" customHeight="1">
      <c r="B9" s="11" t="s">
        <v>22</v>
      </c>
      <c r="C9" s="71">
        <v>4082.775494</v>
      </c>
      <c r="D9" s="38" t="s">
        <v>67</v>
      </c>
    </row>
    <row r="10" spans="2:6" ht="14.15" customHeight="1">
      <c r="B10" s="12" t="s">
        <v>24</v>
      </c>
      <c r="C10" s="72">
        <v>2847.9120459999999</v>
      </c>
      <c r="D10" s="39" t="s">
        <v>69</v>
      </c>
    </row>
    <row r="11" spans="2:6" ht="14.15" customHeight="1">
      <c r="B11" s="11" t="s">
        <v>23</v>
      </c>
      <c r="C11" s="71">
        <v>10646.195454999999</v>
      </c>
      <c r="D11" s="38" t="s">
        <v>68</v>
      </c>
    </row>
    <row r="12" spans="2:6" ht="14.15" customHeight="1">
      <c r="B12" s="10" t="s">
        <v>18</v>
      </c>
      <c r="C12" s="70">
        <f>SUM(C13:C15)</f>
        <v>4886.1940460000005</v>
      </c>
      <c r="D12" s="37" t="s">
        <v>65</v>
      </c>
    </row>
    <row r="13" spans="2:6" ht="14.15" customHeight="1">
      <c r="B13" s="11" t="s">
        <v>22</v>
      </c>
      <c r="C13" s="97">
        <v>151.255574</v>
      </c>
      <c r="D13" s="38" t="s">
        <v>67</v>
      </c>
    </row>
    <row r="14" spans="2:6" ht="14.15" customHeight="1">
      <c r="B14" s="12" t="s">
        <v>24</v>
      </c>
      <c r="C14" s="72">
        <v>4363.5540950000004</v>
      </c>
      <c r="D14" s="39" t="s">
        <v>69</v>
      </c>
    </row>
    <row r="15" spans="2:6" ht="14.15" customHeight="1">
      <c r="B15" s="11" t="s">
        <v>23</v>
      </c>
      <c r="C15" s="97">
        <v>371.38437699999997</v>
      </c>
      <c r="D15" s="38" t="s">
        <v>68</v>
      </c>
      <c r="F15" s="130"/>
    </row>
    <row r="16" spans="2:6" ht="14.15" customHeight="1">
      <c r="B16" s="10" t="s">
        <v>19</v>
      </c>
      <c r="C16" s="93">
        <f>SUM(C17:C19)</f>
        <v>17476.550222999998</v>
      </c>
      <c r="D16" s="37" t="s">
        <v>66</v>
      </c>
    </row>
    <row r="17" spans="2:4" ht="14.15" customHeight="1">
      <c r="B17" s="11" t="s">
        <v>22</v>
      </c>
      <c r="C17" s="71">
        <v>6598.6322980000004</v>
      </c>
      <c r="D17" s="38" t="s">
        <v>67</v>
      </c>
    </row>
    <row r="18" spans="2:4" ht="14.15" customHeight="1">
      <c r="B18" s="12" t="s">
        <v>24</v>
      </c>
      <c r="C18" s="72">
        <v>5434.1946939999998</v>
      </c>
      <c r="D18" s="39" t="s">
        <v>69</v>
      </c>
    </row>
    <row r="19" spans="2:4" ht="14.15" customHeight="1">
      <c r="B19" s="144" t="s">
        <v>23</v>
      </c>
      <c r="C19" s="148">
        <v>5443.7232309999999</v>
      </c>
      <c r="D19" s="156" t="s">
        <v>68</v>
      </c>
    </row>
    <row r="20" spans="2:4" s="1" customFormat="1">
      <c r="B20" s="13"/>
      <c r="C20" s="13"/>
    </row>
    <row r="21" spans="2:4">
      <c r="B21" s="15" t="s">
        <v>77</v>
      </c>
      <c r="D21" s="16" t="s">
        <v>76</v>
      </c>
    </row>
    <row r="22" spans="2:4">
      <c r="B22" s="15" t="s">
        <v>159</v>
      </c>
      <c r="D22" s="16" t="s">
        <v>160</v>
      </c>
    </row>
    <row r="24" spans="2:4" ht="10.5">
      <c r="B24" s="113" t="s">
        <v>186</v>
      </c>
      <c r="C24" s="92"/>
      <c r="D24" s="158" t="s">
        <v>187</v>
      </c>
    </row>
    <row r="25" spans="2:4" ht="10.5">
      <c r="B25" s="114" t="s">
        <v>130</v>
      </c>
      <c r="C25" s="115"/>
      <c r="D25" s="114" t="s">
        <v>131</v>
      </c>
    </row>
    <row r="26" spans="2:4" ht="10.5">
      <c r="B26" s="157"/>
      <c r="C26" s="159"/>
      <c r="D26" s="157"/>
    </row>
  </sheetData>
  <hyperlinks>
    <hyperlink ref="B25" location="Enquiries!A1" display="Contact us for media support and coordination." xr:uid="{5F41AF81-053B-4F4D-8242-03974DFD33A9}"/>
    <hyperlink ref="D25" location="Enquiries!A1" display="للنشر الإعلامي يُرجى التواصل معنا للدعم والتنسيق." xr:uid="{486EE3B6-3F40-4499-9CE4-E73F37120D57}"/>
    <hyperlink ref="B24" location="Index!A1" display="Return to Main Page" xr:uid="{59A392A7-6936-4106-9025-E4B18CD4EBF9}"/>
    <hyperlink ref="D24" location="Index!A1" display="العودة إلى الصفحة الرئيسية " xr:uid="{B5F1B15E-FCAD-4E28-946F-5602967786AB}"/>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topLeftCell="A16" zoomScaleNormal="100" workbookViewId="0">
      <selection activeCell="A19" sqref="A19"/>
    </sheetView>
  </sheetViews>
  <sheetFormatPr defaultColWidth="7.54296875" defaultRowHeight="10"/>
  <cols>
    <col min="1" max="1" width="33.08984375" style="5" customWidth="1"/>
    <col min="2" max="2" width="113.6328125" style="3" customWidth="1"/>
    <col min="3" max="3" width="7.54296875" style="3" customWidth="1"/>
    <col min="4" max="4" width="90.6328125" style="3" customWidth="1"/>
    <col min="5" max="5" width="7.54296875" style="3"/>
    <col min="6" max="9" width="7.54296875" style="5"/>
    <col min="10" max="10" width="7.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1" t="s">
        <v>145</v>
      </c>
      <c r="C3" s="17"/>
      <c r="D3" s="52" t="s">
        <v>144</v>
      </c>
      <c r="F3" s="3"/>
      <c r="G3" s="3"/>
      <c r="H3" s="3"/>
      <c r="I3" s="3"/>
      <c r="J3" s="3"/>
    </row>
    <row r="4" spans="1:672" ht="10.5">
      <c r="B4" s="17"/>
      <c r="C4" s="17"/>
      <c r="D4" s="17"/>
      <c r="F4" s="3"/>
      <c r="G4" s="3"/>
      <c r="H4" s="3"/>
      <c r="I4" s="3"/>
      <c r="J4" s="3"/>
    </row>
    <row r="5" spans="1:672" ht="10.5">
      <c r="B5" s="18"/>
      <c r="C5" s="18"/>
      <c r="D5" s="18"/>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c r="B10" s="90" t="s">
        <v>25</v>
      </c>
      <c r="C10" s="4"/>
      <c r="D10" s="117" t="s">
        <v>157</v>
      </c>
    </row>
    <row r="11" spans="1:672" ht="10.5">
      <c r="B11" s="25"/>
      <c r="C11" s="23"/>
      <c r="D11" s="4"/>
    </row>
    <row r="12" spans="1:672" ht="10.5">
      <c r="B12" s="91" t="s">
        <v>33</v>
      </c>
      <c r="D12" s="122" t="s">
        <v>146</v>
      </c>
    </row>
    <row r="13" spans="1:672" ht="10.5">
      <c r="B13" s="91" t="s">
        <v>34</v>
      </c>
      <c r="D13" s="122" t="s">
        <v>147</v>
      </c>
    </row>
    <row r="14" spans="1:672" ht="30.5">
      <c r="B14" s="91" t="s">
        <v>35</v>
      </c>
      <c r="D14" s="123" t="s">
        <v>156</v>
      </c>
    </row>
    <row r="15" spans="1:672" ht="20.5">
      <c r="B15" s="91" t="s">
        <v>36</v>
      </c>
      <c r="D15" s="123" t="s">
        <v>148</v>
      </c>
    </row>
    <row r="16" spans="1:672" ht="30.5">
      <c r="B16" s="91" t="s">
        <v>154</v>
      </c>
      <c r="D16" s="123" t="s">
        <v>151</v>
      </c>
    </row>
    <row r="17" spans="2:4" ht="20.5">
      <c r="B17" s="125" t="s">
        <v>152</v>
      </c>
      <c r="D17" s="126" t="s">
        <v>150</v>
      </c>
    </row>
    <row r="18" spans="2:4" ht="30.5">
      <c r="B18" s="91" t="s">
        <v>155</v>
      </c>
      <c r="D18" s="124" t="s">
        <v>153</v>
      </c>
    </row>
    <row r="19" spans="2:4" ht="20.5">
      <c r="B19" s="91" t="s">
        <v>37</v>
      </c>
      <c r="D19" s="123" t="s">
        <v>149</v>
      </c>
    </row>
    <row r="20" spans="2:4">
      <c r="B20" s="5"/>
    </row>
    <row r="21" spans="2:4" ht="10.5">
      <c r="B21" s="24" t="s">
        <v>26</v>
      </c>
    </row>
    <row r="22" spans="2:4">
      <c r="B22" s="26" t="s">
        <v>27</v>
      </c>
    </row>
    <row r="23" spans="2:4">
      <c r="B23" s="22"/>
    </row>
    <row r="24" spans="2:4" ht="10.5">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zoomScaleNormal="100" workbookViewId="0"/>
  </sheetViews>
  <sheetFormatPr defaultColWidth="7.54296875" defaultRowHeight="10"/>
  <cols>
    <col min="1" max="1" width="32.54296875" style="5" customWidth="1"/>
    <col min="2" max="2" width="83.54296875" style="3" customWidth="1"/>
    <col min="3" max="3" width="18.08984375" style="3" customWidth="1"/>
    <col min="4" max="4" width="75" style="3" customWidth="1"/>
    <col min="5" max="5" width="7.54296875" style="3"/>
    <col min="6" max="9" width="7.54296875" style="5"/>
    <col min="10" max="10" width="9.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1" t="s">
        <v>145</v>
      </c>
      <c r="C3" s="17"/>
      <c r="D3" s="52" t="s">
        <v>144</v>
      </c>
      <c r="F3" s="3"/>
      <c r="G3" s="3"/>
      <c r="H3" s="3"/>
      <c r="I3" s="3"/>
      <c r="J3" s="3"/>
    </row>
    <row r="4" spans="1:672" ht="10.5">
      <c r="B4" s="17"/>
      <c r="C4" s="17"/>
      <c r="D4" s="17"/>
      <c r="F4" s="3"/>
      <c r="G4" s="3"/>
      <c r="H4" s="3"/>
      <c r="I4" s="3"/>
      <c r="J4" s="3"/>
    </row>
    <row r="5" spans="1:672">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28</v>
      </c>
      <c r="D10" s="117" t="s">
        <v>137</v>
      </c>
    </row>
    <row r="11" spans="1:672">
      <c r="B11" s="23" t="s">
        <v>132</v>
      </c>
      <c r="D11" s="118" t="s">
        <v>138</v>
      </c>
    </row>
    <row r="12" spans="1:672" ht="10.5">
      <c r="B12" s="4"/>
      <c r="D12" s="117"/>
    </row>
    <row r="13" spans="1:672" ht="10.5">
      <c r="B13" s="4" t="s">
        <v>29</v>
      </c>
      <c r="D13" s="117" t="s">
        <v>139</v>
      </c>
    </row>
    <row r="14" spans="1:672" ht="90">
      <c r="B14" s="116" t="s">
        <v>133</v>
      </c>
      <c r="D14" s="119" t="s">
        <v>140</v>
      </c>
    </row>
    <row r="15" spans="1:672" ht="10.5">
      <c r="B15" s="4" t="s">
        <v>134</v>
      </c>
      <c r="D15" s="117" t="s">
        <v>141</v>
      </c>
    </row>
    <row r="16" spans="1:672" ht="20">
      <c r="B16" s="116" t="s">
        <v>135</v>
      </c>
      <c r="D16" s="120" t="s">
        <v>142</v>
      </c>
    </row>
    <row r="17" spans="2:4">
      <c r="B17" s="3" t="s">
        <v>136</v>
      </c>
      <c r="D17" s="121" t="s">
        <v>143</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8"/>
  <sheetViews>
    <sheetView showGridLines="0" zoomScale="92" zoomScaleNormal="92" workbookViewId="0">
      <selection activeCell="C45" sqref="C45"/>
    </sheetView>
  </sheetViews>
  <sheetFormatPr defaultColWidth="8.54296875" defaultRowHeight="10"/>
  <cols>
    <col min="1" max="1" width="8.54296875" style="5"/>
    <col min="2" max="2" width="45.54296875" style="5" customWidth="1"/>
    <col min="3" max="3" width="20.54296875" style="5" customWidth="1"/>
    <col min="4" max="4" width="53.54296875" style="5" customWidth="1"/>
    <col min="5" max="5" width="15.54296875" style="5" customWidth="1"/>
    <col min="6" max="16384" width="8.54296875" style="5"/>
  </cols>
  <sheetData>
    <row r="2" spans="2:5" s="66" customFormat="1" ht="21" customHeight="1">
      <c r="B2" s="55" t="s">
        <v>205</v>
      </c>
      <c r="C2" s="54"/>
      <c r="D2" s="69" t="s">
        <v>217</v>
      </c>
      <c r="E2" s="68"/>
    </row>
    <row r="3" spans="2:5" ht="10.5">
      <c r="B3" s="30" t="s">
        <v>13</v>
      </c>
      <c r="C3" s="6"/>
      <c r="D3" s="5" t="s">
        <v>59</v>
      </c>
      <c r="E3" s="7"/>
    </row>
    <row r="4" spans="2:5" ht="10.5">
      <c r="B4" s="8" t="s">
        <v>14</v>
      </c>
      <c r="C4" s="96" t="s">
        <v>227</v>
      </c>
      <c r="D4" s="9" t="s">
        <v>78</v>
      </c>
      <c r="E4" s="7"/>
    </row>
    <row r="5" spans="2:5" ht="10.5">
      <c r="B5" s="8"/>
      <c r="C5" s="96">
        <v>45901</v>
      </c>
      <c r="D5" s="9"/>
      <c r="E5" s="7"/>
    </row>
    <row r="6" spans="2:5" ht="14.15" customHeight="1">
      <c r="B6" s="10" t="s">
        <v>15</v>
      </c>
      <c r="C6" s="127">
        <f>SUM(C7+C10)</f>
        <v>39939.627263999995</v>
      </c>
      <c r="D6" s="37" t="s">
        <v>74</v>
      </c>
    </row>
    <row r="7" spans="2:5" ht="14.15" customHeight="1">
      <c r="B7" s="11" t="s">
        <v>16</v>
      </c>
      <c r="C7" s="128">
        <f>SUM(C8:C9)</f>
        <v>22463.077041</v>
      </c>
      <c r="D7" s="38" t="s">
        <v>72</v>
      </c>
    </row>
    <row r="8" spans="2:5" ht="14.15" customHeight="1">
      <c r="B8" s="32" t="s">
        <v>17</v>
      </c>
      <c r="C8" s="129">
        <v>17576.882995</v>
      </c>
      <c r="D8" s="44" t="s">
        <v>64</v>
      </c>
      <c r="E8" s="74"/>
    </row>
    <row r="9" spans="2:5" ht="14.15" customHeight="1">
      <c r="B9" s="33" t="s">
        <v>18</v>
      </c>
      <c r="C9" s="128">
        <v>4886.1940459999996</v>
      </c>
      <c r="D9" s="45" t="s">
        <v>65</v>
      </c>
      <c r="E9" s="74"/>
    </row>
    <row r="10" spans="2:5" ht="14.15" customHeight="1">
      <c r="B10" s="12" t="s">
        <v>19</v>
      </c>
      <c r="C10" s="129">
        <v>17476.550222999998</v>
      </c>
      <c r="D10" s="39" t="s">
        <v>66</v>
      </c>
      <c r="E10" s="74"/>
    </row>
    <row r="11" spans="2:5" ht="14.15" customHeight="1">
      <c r="B11" s="144" t="s">
        <v>81</v>
      </c>
      <c r="C11" s="128">
        <f>C7-C10</f>
        <v>4986.5268180000021</v>
      </c>
      <c r="D11" s="145" t="s">
        <v>73</v>
      </c>
      <c r="E11" s="75"/>
    </row>
    <row r="12" spans="2:5" s="1" customFormat="1" ht="6" customHeight="1">
      <c r="B12" s="13"/>
      <c r="C12" s="13"/>
    </row>
    <row r="13" spans="2:5">
      <c r="B13" s="15" t="s">
        <v>77</v>
      </c>
      <c r="C13" s="82"/>
      <c r="D13" s="16" t="s">
        <v>76</v>
      </c>
    </row>
    <row r="14" spans="2:5">
      <c r="B14" s="15" t="s">
        <v>159</v>
      </c>
      <c r="D14" s="16" t="s">
        <v>160</v>
      </c>
    </row>
    <row r="15" spans="2:5" ht="16.5" customHeight="1">
      <c r="C15" s="76"/>
      <c r="E15" s="35"/>
    </row>
    <row r="16" spans="2:5" ht="10.5">
      <c r="B16" s="113" t="s">
        <v>186</v>
      </c>
      <c r="C16" s="92"/>
      <c r="D16" s="158" t="s">
        <v>187</v>
      </c>
      <c r="E16" s="112"/>
    </row>
    <row r="17" spans="2:4" ht="10.5">
      <c r="B17" s="114" t="s">
        <v>130</v>
      </c>
      <c r="C17" s="115"/>
      <c r="D17" s="114" t="s">
        <v>131</v>
      </c>
    </row>
    <row r="18" spans="2:4" ht="10.5">
      <c r="B18" s="157"/>
      <c r="C18" s="159"/>
      <c r="D18" s="157"/>
    </row>
  </sheetData>
  <hyperlinks>
    <hyperlink ref="B17" location="Enquiries!A1" display="Contact us for media support and coordination." xr:uid="{8AA5FC3D-D9BC-42BE-9E03-516F6C3B2C4A}"/>
    <hyperlink ref="D17" location="Enquiries!A1" display="للنشر الإعلامي يُرجى التواصل معنا للدعم والتنسيق." xr:uid="{A7234353-51D2-4310-8BC2-CD960A3AE767}"/>
    <hyperlink ref="B16" location="Index!A1" display="Return to Main Page" xr:uid="{B97878D8-CF2A-472F-AD90-54A5F870A9EE}"/>
    <hyperlink ref="D16" location="Index!A1" display="العودة إلى الصفحة الرئيسية " xr:uid="{3B36FA10-DB6C-4AB3-9CC4-F73B68166708}"/>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8"/>
  <sheetViews>
    <sheetView showGridLines="0" zoomScale="91" zoomScaleNormal="91" workbookViewId="0">
      <selection activeCell="C43" sqref="C43"/>
    </sheetView>
  </sheetViews>
  <sheetFormatPr defaultColWidth="8.54296875" defaultRowHeight="10"/>
  <cols>
    <col min="1" max="1" width="8.54296875" style="5"/>
    <col min="2" max="2" width="49.90625" style="5" customWidth="1"/>
    <col min="3" max="3" width="23.54296875" style="5" customWidth="1"/>
    <col min="4" max="4" width="47.54296875" style="5" customWidth="1"/>
    <col min="5" max="16384" width="8.54296875" style="5"/>
  </cols>
  <sheetData>
    <row r="2" spans="2:5" s="66" customFormat="1" ht="26">
      <c r="B2" s="54" t="s">
        <v>215</v>
      </c>
      <c r="C2" s="67"/>
      <c r="D2" s="69" t="s">
        <v>228</v>
      </c>
      <c r="E2" s="5"/>
    </row>
    <row r="3" spans="2:5" s="66" customFormat="1" ht="3.75" customHeight="1">
      <c r="B3" s="55"/>
      <c r="C3" s="67"/>
      <c r="D3" s="55"/>
      <c r="E3" s="5"/>
    </row>
    <row r="4" spans="2:5" ht="10.5">
      <c r="B4" s="30" t="s">
        <v>20</v>
      </c>
      <c r="C4" s="6"/>
      <c r="D4" s="5" t="s">
        <v>79</v>
      </c>
    </row>
    <row r="5" spans="2:5" ht="10.5">
      <c r="B5" s="8" t="s">
        <v>14</v>
      </c>
      <c r="C5" s="96" t="s">
        <v>227</v>
      </c>
      <c r="D5" s="9" t="s">
        <v>78</v>
      </c>
    </row>
    <row r="6" spans="2:5" ht="10.5">
      <c r="B6" s="8"/>
      <c r="C6" s="96">
        <v>45901</v>
      </c>
      <c r="D6" s="9"/>
    </row>
    <row r="7" spans="2:5" ht="14.15" customHeight="1">
      <c r="B7" s="56" t="s">
        <v>15</v>
      </c>
      <c r="C7" s="94">
        <v>0.53943179144212283</v>
      </c>
      <c r="D7" s="57" t="s">
        <v>74</v>
      </c>
    </row>
    <row r="8" spans="2:5" s="1" customFormat="1" ht="14.15" customHeight="1">
      <c r="B8" s="63" t="s">
        <v>16</v>
      </c>
      <c r="C8" s="95">
        <v>0.50745743692838019</v>
      </c>
      <c r="D8" s="64" t="s">
        <v>72</v>
      </c>
      <c r="E8" s="5"/>
    </row>
    <row r="9" spans="2:5" ht="14.15" customHeight="1">
      <c r="B9" s="58" t="s">
        <v>17</v>
      </c>
      <c r="C9" s="94">
        <v>0.74765214421496329</v>
      </c>
      <c r="D9" s="59" t="s">
        <v>64</v>
      </c>
    </row>
    <row r="10" spans="2:5" s="1" customFormat="1" ht="14.15" customHeight="1">
      <c r="B10" s="61" t="s">
        <v>18</v>
      </c>
      <c r="C10" s="95">
        <v>8.7367108435506581E-3</v>
      </c>
      <c r="D10" s="62" t="s">
        <v>65</v>
      </c>
      <c r="E10" s="5"/>
    </row>
    <row r="11" spans="2:5" ht="14.15" customHeight="1">
      <c r="B11" s="144" t="s">
        <v>19</v>
      </c>
      <c r="C11" s="146">
        <v>0.58257725956369255</v>
      </c>
      <c r="D11" s="145" t="s">
        <v>66</v>
      </c>
    </row>
    <row r="12" spans="2:5" s="1" customFormat="1">
      <c r="B12" s="13"/>
      <c r="C12" s="13"/>
      <c r="E12" s="5"/>
    </row>
    <row r="13" spans="2:5">
      <c r="B13" s="15" t="s">
        <v>77</v>
      </c>
      <c r="D13" s="16" t="s">
        <v>76</v>
      </c>
    </row>
    <row r="14" spans="2:5">
      <c r="B14" s="15" t="s">
        <v>159</v>
      </c>
      <c r="D14" s="16" t="s">
        <v>160</v>
      </c>
    </row>
    <row r="16" spans="2:5" ht="10.5">
      <c r="B16" s="113" t="s">
        <v>186</v>
      </c>
      <c r="C16" s="92"/>
      <c r="D16" s="158" t="s">
        <v>187</v>
      </c>
    </row>
    <row r="17" spans="2:4" ht="10.5">
      <c r="B17" s="114" t="s">
        <v>130</v>
      </c>
      <c r="C17" s="115"/>
      <c r="D17" s="114" t="s">
        <v>131</v>
      </c>
    </row>
    <row r="18" spans="2:4" ht="10.5">
      <c r="B18" s="157"/>
      <c r="C18" s="159"/>
      <c r="D18" s="157"/>
    </row>
  </sheetData>
  <hyperlinks>
    <hyperlink ref="B17" location="Enquiries!A1" display="Contact us for media support and coordination." xr:uid="{F6DA7AFE-0610-4E02-8132-A9082E9585F2}"/>
    <hyperlink ref="D17" location="Enquiries!A1" display="للنشر الإعلامي يُرجى التواصل معنا للدعم والتنسيق." xr:uid="{112FDA38-CC41-49F9-B824-3D019F09E4E3}"/>
    <hyperlink ref="B16" location="Index!A1" display="Return to Main Page" xr:uid="{4DB8BE36-6BAF-49D3-AFC9-D55B028386A7}"/>
    <hyperlink ref="D16" location="Index!A1" display="العودة إلى الصفحة الرئيسية " xr:uid="{EE47AF98-4E1C-46AE-8B79-57B97105008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4"/>
  <sheetViews>
    <sheetView showGridLines="0" zoomScaleNormal="100" workbookViewId="0">
      <selection activeCell="B48" sqref="B48"/>
    </sheetView>
  </sheetViews>
  <sheetFormatPr defaultColWidth="8.54296875" defaultRowHeight="10"/>
  <cols>
    <col min="1" max="1" width="8.54296875" style="5"/>
    <col min="2" max="2" width="51.453125" style="5" customWidth="1"/>
    <col min="3" max="3" width="23.90625" style="5" customWidth="1"/>
    <col min="4" max="4" width="54" style="5" customWidth="1"/>
    <col min="5" max="16384" width="8.54296875" style="5"/>
  </cols>
  <sheetData>
    <row r="1" spans="2:4" ht="12.75" customHeight="1">
      <c r="B1" s="36"/>
      <c r="C1" s="35"/>
    </row>
    <row r="2" spans="2:4" s="66" customFormat="1" ht="13">
      <c r="B2" s="55" t="s">
        <v>207</v>
      </c>
      <c r="D2" s="55" t="s">
        <v>229</v>
      </c>
    </row>
    <row r="3" spans="2:4" s="66" customFormat="1" ht="9.75" customHeight="1">
      <c r="B3" s="55"/>
      <c r="D3" s="67"/>
    </row>
    <row r="4" spans="2:4" ht="11.25" customHeight="1">
      <c r="B4" s="30" t="s">
        <v>13</v>
      </c>
      <c r="D4" s="5" t="s">
        <v>59</v>
      </c>
    </row>
    <row r="5" spans="2:4" ht="10.5">
      <c r="B5" s="14" t="s">
        <v>60</v>
      </c>
      <c r="C5" s="96" t="s">
        <v>227</v>
      </c>
      <c r="D5" s="9" t="s">
        <v>61</v>
      </c>
    </row>
    <row r="6" spans="2:4" ht="10.5">
      <c r="B6" s="14"/>
      <c r="C6" s="96">
        <v>45901</v>
      </c>
      <c r="D6" s="9"/>
    </row>
    <row r="7" spans="2:4" ht="14.15" customHeight="1">
      <c r="B7" s="56" t="s">
        <v>21</v>
      </c>
      <c r="C7" s="89">
        <f>SUM(C8:C27)</f>
        <v>17576.882995000004</v>
      </c>
      <c r="D7" s="40" t="s">
        <v>75</v>
      </c>
    </row>
    <row r="8" spans="2:4" s="1" customFormat="1" ht="14.15" customHeight="1">
      <c r="B8" s="63" t="s">
        <v>108</v>
      </c>
      <c r="C8" s="72">
        <v>110.51264399999999</v>
      </c>
      <c r="D8" s="65" t="s">
        <v>40</v>
      </c>
    </row>
    <row r="9" spans="2:4" ht="14.15" customHeight="1">
      <c r="B9" s="60" t="s">
        <v>117</v>
      </c>
      <c r="C9" s="71">
        <v>79.411888000000005</v>
      </c>
      <c r="D9" s="34" t="s">
        <v>41</v>
      </c>
    </row>
    <row r="10" spans="2:4" s="1" customFormat="1" ht="14.15" customHeight="1">
      <c r="B10" s="63" t="s">
        <v>118</v>
      </c>
      <c r="C10" s="72">
        <v>45.706496000000001</v>
      </c>
      <c r="D10" s="65" t="s">
        <v>42</v>
      </c>
    </row>
    <row r="11" spans="2:4" ht="14.15" customHeight="1">
      <c r="B11" s="60" t="s">
        <v>119</v>
      </c>
      <c r="C11" s="71">
        <v>342.63077700000002</v>
      </c>
      <c r="D11" s="34" t="s">
        <v>105</v>
      </c>
    </row>
    <row r="12" spans="2:4" s="1" customFormat="1" ht="14.15" customHeight="1">
      <c r="B12" s="63" t="s">
        <v>120</v>
      </c>
      <c r="C12" s="72">
        <v>76.028626000000003</v>
      </c>
      <c r="D12" s="65" t="s">
        <v>43</v>
      </c>
    </row>
    <row r="13" spans="2:4" ht="14.15" customHeight="1">
      <c r="B13" s="60" t="s">
        <v>109</v>
      </c>
      <c r="C13" s="71">
        <v>625.58858199999997</v>
      </c>
      <c r="D13" s="34" t="s">
        <v>44</v>
      </c>
    </row>
    <row r="14" spans="2:4" s="1" customFormat="1" ht="14.15" customHeight="1">
      <c r="B14" s="63" t="s">
        <v>113</v>
      </c>
      <c r="C14" s="72">
        <v>2822.5232369999999</v>
      </c>
      <c r="D14" s="65" t="s">
        <v>45</v>
      </c>
    </row>
    <row r="15" spans="2:4" ht="14.15" customHeight="1">
      <c r="B15" s="60" t="s">
        <v>121</v>
      </c>
      <c r="C15" s="71">
        <v>0.84480299999999997</v>
      </c>
      <c r="D15" s="34" t="s">
        <v>46</v>
      </c>
    </row>
    <row r="16" spans="2:4" s="1" customFormat="1" ht="14.15" customHeight="1">
      <c r="B16" s="63" t="s">
        <v>122</v>
      </c>
      <c r="C16" s="72">
        <v>7.7603609999999996</v>
      </c>
      <c r="D16" s="65" t="s">
        <v>47</v>
      </c>
    </row>
    <row r="17" spans="2:4" ht="14.15" customHeight="1">
      <c r="B17" s="60" t="s">
        <v>123</v>
      </c>
      <c r="C17" s="71">
        <v>155.384997</v>
      </c>
      <c r="D17" s="34" t="s">
        <v>48</v>
      </c>
    </row>
    <row r="18" spans="2:4" s="1" customFormat="1" ht="14.15" customHeight="1">
      <c r="B18" s="63" t="s">
        <v>124</v>
      </c>
      <c r="C18" s="72">
        <v>27.113471000000001</v>
      </c>
      <c r="D18" s="65" t="s">
        <v>49</v>
      </c>
    </row>
    <row r="19" spans="2:4" ht="14.15" customHeight="1">
      <c r="B19" s="60" t="s">
        <v>125</v>
      </c>
      <c r="C19" s="71">
        <v>0.69488499999999997</v>
      </c>
      <c r="D19" s="34" t="s">
        <v>50</v>
      </c>
    </row>
    <row r="20" spans="2:4" s="1" customFormat="1" ht="14.15" customHeight="1">
      <c r="B20" s="63" t="s">
        <v>126</v>
      </c>
      <c r="C20" s="72">
        <v>85.994274000000004</v>
      </c>
      <c r="D20" s="65" t="s">
        <v>51</v>
      </c>
    </row>
    <row r="21" spans="2:4" ht="14.15" customHeight="1">
      <c r="B21" s="60" t="s">
        <v>107</v>
      </c>
      <c r="C21" s="71">
        <v>10632.879435000001</v>
      </c>
      <c r="D21" s="34" t="s">
        <v>52</v>
      </c>
    </row>
    <row r="22" spans="2:4" s="1" customFormat="1" ht="14.15" customHeight="1">
      <c r="B22" s="63" t="s">
        <v>112</v>
      </c>
      <c r="C22" s="72">
        <v>2063.8294340000002</v>
      </c>
      <c r="D22" s="65" t="s">
        <v>53</v>
      </c>
    </row>
    <row r="23" spans="2:4" ht="14.15" customHeight="1">
      <c r="B23" s="60" t="s">
        <v>110</v>
      </c>
      <c r="C23" s="71">
        <v>242.15693200000001</v>
      </c>
      <c r="D23" s="34" t="s">
        <v>54</v>
      </c>
    </row>
    <row r="24" spans="2:4" s="1" customFormat="1" ht="14.15" customHeight="1">
      <c r="B24" s="63" t="s">
        <v>111</v>
      </c>
      <c r="C24" s="72">
        <v>150.796052</v>
      </c>
      <c r="D24" s="65" t="s">
        <v>55</v>
      </c>
    </row>
    <row r="25" spans="2:4" ht="14.15" customHeight="1">
      <c r="B25" s="60" t="s">
        <v>115</v>
      </c>
      <c r="C25" s="71">
        <v>30.950368000000001</v>
      </c>
      <c r="D25" s="34" t="s">
        <v>56</v>
      </c>
    </row>
    <row r="26" spans="2:4" s="1" customFormat="1" ht="14.15" customHeight="1">
      <c r="B26" s="63" t="s">
        <v>116</v>
      </c>
      <c r="C26" s="72">
        <v>69.332635999999994</v>
      </c>
      <c r="D26" s="65" t="s">
        <v>57</v>
      </c>
    </row>
    <row r="27" spans="2:4" ht="14.15" customHeight="1">
      <c r="B27" s="147" t="s">
        <v>114</v>
      </c>
      <c r="C27" s="148">
        <v>6.7430969999999997</v>
      </c>
      <c r="D27" s="149" t="s">
        <v>58</v>
      </c>
    </row>
    <row r="29" spans="2:4">
      <c r="B29" s="15" t="s">
        <v>77</v>
      </c>
      <c r="D29" s="16" t="s">
        <v>76</v>
      </c>
    </row>
    <row r="30" spans="2:4">
      <c r="B30" s="15" t="s">
        <v>159</v>
      </c>
      <c r="C30" s="42"/>
      <c r="D30" s="16" t="s">
        <v>160</v>
      </c>
    </row>
    <row r="31" spans="2:4">
      <c r="D31" s="43"/>
    </row>
    <row r="32" spans="2:4" ht="10.5">
      <c r="B32" s="113" t="s">
        <v>186</v>
      </c>
      <c r="C32" s="92"/>
      <c r="D32" s="158" t="s">
        <v>187</v>
      </c>
    </row>
    <row r="33" spans="2:4" ht="10.5">
      <c r="B33" s="114" t="s">
        <v>130</v>
      </c>
      <c r="C33" s="115"/>
      <c r="D33" s="114" t="s">
        <v>131</v>
      </c>
    </row>
    <row r="34" spans="2:4" ht="10.5">
      <c r="B34" s="157"/>
      <c r="C34" s="159"/>
      <c r="D34" s="157"/>
    </row>
  </sheetData>
  <phoneticPr fontId="6" type="noConversion"/>
  <hyperlinks>
    <hyperlink ref="B33" location="Enquiries!A1" display="Contact us for media support and coordination." xr:uid="{601F70E4-3079-4779-B05B-011D168E7CC2}"/>
    <hyperlink ref="D33" location="Enquiries!A1" display="للنشر الإعلامي يُرجى التواصل معنا للدعم والتنسيق." xr:uid="{0CFBA7D4-A6AB-4888-B9BC-A22B173B4D4E}"/>
    <hyperlink ref="B32" location="Index!A1" display="Return to Main Page" xr:uid="{D990AA13-71F1-4023-B4D8-135E54BC88B1}"/>
    <hyperlink ref="D32" location="Index!A1" display="العودة إلى الصفحة الرئيسية " xr:uid="{F1AB1FF5-5DA0-4D9C-9119-4FE69A17036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4"/>
  <sheetViews>
    <sheetView showGridLines="0" zoomScale="90" zoomScaleNormal="90" workbookViewId="0">
      <selection activeCell="C8" sqref="C8:C27"/>
    </sheetView>
  </sheetViews>
  <sheetFormatPr defaultColWidth="8.54296875" defaultRowHeight="10"/>
  <cols>
    <col min="1" max="1" width="8.54296875" style="5"/>
    <col min="2" max="2" width="68.453125" style="5" customWidth="1"/>
    <col min="3" max="3" width="15.54296875" style="5" customWidth="1"/>
    <col min="4" max="4" width="54.54296875" style="5" customWidth="1"/>
    <col min="5" max="16384" width="8.54296875" style="5"/>
  </cols>
  <sheetData>
    <row r="2" spans="2:5" s="66" customFormat="1" ht="13.5" customHeight="1">
      <c r="B2" s="55" t="s">
        <v>208</v>
      </c>
      <c r="C2" s="67"/>
      <c r="D2" s="55" t="s">
        <v>230</v>
      </c>
    </row>
    <row r="3" spans="2:5" s="66" customFormat="1" ht="6" customHeight="1">
      <c r="B3" s="55"/>
      <c r="D3" s="67"/>
      <c r="E3" s="5"/>
    </row>
    <row r="4" spans="2:5">
      <c r="B4" s="30" t="s">
        <v>13</v>
      </c>
      <c r="D4" s="5" t="s">
        <v>59</v>
      </c>
    </row>
    <row r="5" spans="2:5" ht="10.5">
      <c r="B5" s="14" t="s">
        <v>60</v>
      </c>
      <c r="C5" s="96" t="s">
        <v>227</v>
      </c>
      <c r="D5" s="9" t="s">
        <v>61</v>
      </c>
    </row>
    <row r="6" spans="2:5" ht="10.5">
      <c r="B6" s="14"/>
      <c r="C6" s="96">
        <v>45901</v>
      </c>
      <c r="D6" s="9"/>
    </row>
    <row r="7" spans="2:5" ht="14.15" customHeight="1">
      <c r="B7" s="56" t="s">
        <v>21</v>
      </c>
      <c r="C7" s="89">
        <f>SUM(C8:C27)</f>
        <v>4886.1940459999987</v>
      </c>
      <c r="D7" s="40" t="s">
        <v>75</v>
      </c>
    </row>
    <row r="8" spans="2:5" ht="14.15" customHeight="1">
      <c r="B8" s="63" t="s">
        <v>108</v>
      </c>
      <c r="C8" s="72">
        <v>64.369921000000005</v>
      </c>
      <c r="D8" s="65" t="s">
        <v>40</v>
      </c>
    </row>
    <row r="9" spans="2:5" ht="14.15" customHeight="1">
      <c r="B9" s="60" t="s">
        <v>117</v>
      </c>
      <c r="C9" s="71">
        <v>318.55709899999999</v>
      </c>
      <c r="D9" s="34" t="s">
        <v>41</v>
      </c>
    </row>
    <row r="10" spans="2:5" ht="14.15" customHeight="1">
      <c r="B10" s="63" t="s">
        <v>118</v>
      </c>
      <c r="C10" s="72">
        <v>1.4027700000000001</v>
      </c>
      <c r="D10" s="65" t="s">
        <v>42</v>
      </c>
    </row>
    <row r="11" spans="2:5" ht="14.15" customHeight="1">
      <c r="B11" s="60" t="s">
        <v>119</v>
      </c>
      <c r="C11" s="71">
        <v>110.751142</v>
      </c>
      <c r="D11" s="34" t="s">
        <v>105</v>
      </c>
    </row>
    <row r="12" spans="2:5" ht="14.15" customHeight="1">
      <c r="B12" s="63" t="s">
        <v>120</v>
      </c>
      <c r="C12" s="72">
        <v>25.333864999999999</v>
      </c>
      <c r="D12" s="65" t="s">
        <v>43</v>
      </c>
    </row>
    <row r="13" spans="2:5" ht="14.15" customHeight="1">
      <c r="B13" s="60" t="s">
        <v>109</v>
      </c>
      <c r="C13" s="71">
        <v>403.91130299999998</v>
      </c>
      <c r="D13" s="34" t="s">
        <v>44</v>
      </c>
    </row>
    <row r="14" spans="2:5" ht="14.15" customHeight="1">
      <c r="B14" s="63" t="s">
        <v>113</v>
      </c>
      <c r="C14" s="72">
        <v>173.05122299999999</v>
      </c>
      <c r="D14" s="65" t="s">
        <v>45</v>
      </c>
    </row>
    <row r="15" spans="2:5" ht="14.15" customHeight="1">
      <c r="B15" s="60" t="s">
        <v>121</v>
      </c>
      <c r="C15" s="71">
        <v>48.617956</v>
      </c>
      <c r="D15" s="34" t="s">
        <v>46</v>
      </c>
    </row>
    <row r="16" spans="2:5" ht="14.15" customHeight="1">
      <c r="B16" s="63" t="s">
        <v>122</v>
      </c>
      <c r="C16" s="72">
        <v>25.949465</v>
      </c>
      <c r="D16" s="65" t="s">
        <v>47</v>
      </c>
    </row>
    <row r="17" spans="2:4" ht="14.15" customHeight="1">
      <c r="B17" s="60" t="s">
        <v>123</v>
      </c>
      <c r="C17" s="71">
        <v>52.372160000000001</v>
      </c>
      <c r="D17" s="34" t="s">
        <v>48</v>
      </c>
    </row>
    <row r="18" spans="2:4" ht="14.15" customHeight="1">
      <c r="B18" s="63" t="s">
        <v>124</v>
      </c>
      <c r="C18" s="72">
        <v>236.99099699999999</v>
      </c>
      <c r="D18" s="65" t="s">
        <v>49</v>
      </c>
    </row>
    <row r="19" spans="2:4" ht="14.15" customHeight="1">
      <c r="B19" s="60" t="s">
        <v>125</v>
      </c>
      <c r="C19" s="71">
        <v>106.707866</v>
      </c>
      <c r="D19" s="34" t="s">
        <v>50</v>
      </c>
    </row>
    <row r="20" spans="2:4" ht="14.15" customHeight="1">
      <c r="B20" s="63" t="s">
        <v>126</v>
      </c>
      <c r="C20" s="72">
        <v>39.479028</v>
      </c>
      <c r="D20" s="65" t="s">
        <v>51</v>
      </c>
    </row>
    <row r="21" spans="2:4" ht="14.15" customHeight="1">
      <c r="B21" s="60" t="s">
        <v>107</v>
      </c>
      <c r="C21" s="71">
        <v>262.04616499999997</v>
      </c>
      <c r="D21" s="34" t="s">
        <v>52</v>
      </c>
    </row>
    <row r="22" spans="2:4" ht="14.15" customHeight="1">
      <c r="B22" s="63" t="s">
        <v>112</v>
      </c>
      <c r="C22" s="72">
        <v>385.45682900000003</v>
      </c>
      <c r="D22" s="65" t="s">
        <v>53</v>
      </c>
    </row>
    <row r="23" spans="2:4" ht="14.15" customHeight="1">
      <c r="B23" s="60" t="s">
        <v>110</v>
      </c>
      <c r="C23" s="71">
        <v>1152.2320319999999</v>
      </c>
      <c r="D23" s="34" t="s">
        <v>54</v>
      </c>
    </row>
    <row r="24" spans="2:4" ht="14.15" customHeight="1">
      <c r="B24" s="63" t="s">
        <v>111</v>
      </c>
      <c r="C24" s="72">
        <v>1280.9899720000001</v>
      </c>
      <c r="D24" s="65" t="s">
        <v>55</v>
      </c>
    </row>
    <row r="25" spans="2:4" ht="14.15" customHeight="1">
      <c r="B25" s="60" t="s">
        <v>115</v>
      </c>
      <c r="C25" s="71">
        <v>83.851557</v>
      </c>
      <c r="D25" s="34" t="s">
        <v>56</v>
      </c>
    </row>
    <row r="26" spans="2:4" ht="14.15" customHeight="1">
      <c r="B26" s="63" t="s">
        <v>116</v>
      </c>
      <c r="C26" s="72">
        <v>111.09729799999999</v>
      </c>
      <c r="D26" s="65" t="s">
        <v>57</v>
      </c>
    </row>
    <row r="27" spans="2:4" ht="14.15" customHeight="1">
      <c r="B27" s="147" t="s">
        <v>114</v>
      </c>
      <c r="C27" s="148">
        <v>3.025398</v>
      </c>
      <c r="D27" s="149" t="s">
        <v>58</v>
      </c>
    </row>
    <row r="29" spans="2:4">
      <c r="B29" s="15" t="s">
        <v>77</v>
      </c>
      <c r="D29" s="16" t="s">
        <v>76</v>
      </c>
    </row>
    <row r="30" spans="2:4">
      <c r="B30" s="15" t="s">
        <v>159</v>
      </c>
      <c r="D30" s="16" t="s">
        <v>160</v>
      </c>
    </row>
    <row r="32" spans="2:4" ht="10.5">
      <c r="B32" s="113" t="s">
        <v>186</v>
      </c>
      <c r="C32" s="92"/>
      <c r="D32" s="158" t="s">
        <v>187</v>
      </c>
    </row>
    <row r="33" spans="2:4" ht="10.5">
      <c r="B33" s="114" t="s">
        <v>130</v>
      </c>
      <c r="C33" s="115"/>
      <c r="D33" s="114" t="s">
        <v>131</v>
      </c>
    </row>
    <row r="34" spans="2:4" ht="10.5">
      <c r="B34" s="157"/>
      <c r="C34" s="159"/>
      <c r="D34" s="157"/>
    </row>
  </sheetData>
  <hyperlinks>
    <hyperlink ref="B33" location="Enquiries!A1" display="Contact us for media support and coordination." xr:uid="{39F85EE8-A63A-4139-8237-9F02CA291F39}"/>
    <hyperlink ref="D33" location="Enquiries!A1" display="للنشر الإعلامي يُرجى التواصل معنا للدعم والتنسيق." xr:uid="{14E29204-C77C-4ED1-8B34-7A5D86A493E7}"/>
    <hyperlink ref="B32" location="Index!A1" display="Return to Main Page" xr:uid="{3644B639-2BBD-49B8-ACF7-5330A8D2F7AC}"/>
    <hyperlink ref="D32" location="Index!A1" display="العودة إلى الصفحة الرئيسية " xr:uid="{9D6E4DE4-A489-4085-86FC-91AED7D8480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4"/>
  <sheetViews>
    <sheetView showGridLines="0" topLeftCell="B1" zoomScale="92" zoomScaleNormal="92" workbookViewId="0">
      <selection activeCell="C8" sqref="C8:C27"/>
    </sheetView>
  </sheetViews>
  <sheetFormatPr defaultColWidth="8.54296875" defaultRowHeight="10"/>
  <cols>
    <col min="1" max="1" width="8.54296875" style="5"/>
    <col min="2" max="2" width="74" style="5" customWidth="1"/>
    <col min="3" max="3" width="14" style="5" customWidth="1"/>
    <col min="4" max="4" width="50" style="5" customWidth="1"/>
    <col min="5" max="5" width="18" style="5" customWidth="1"/>
    <col min="6" max="16384" width="8.54296875" style="5"/>
  </cols>
  <sheetData>
    <row r="2" spans="2:5" s="66" customFormat="1" ht="13">
      <c r="B2" s="55" t="s">
        <v>209</v>
      </c>
      <c r="C2" s="67"/>
      <c r="D2" s="55" t="s">
        <v>231</v>
      </c>
      <c r="E2" s="5"/>
    </row>
    <row r="3" spans="2:5" s="66" customFormat="1" ht="3.75" customHeight="1">
      <c r="B3" s="55"/>
      <c r="C3" s="67"/>
      <c r="D3" s="55"/>
      <c r="E3" s="5"/>
    </row>
    <row r="4" spans="2:5" ht="10.5">
      <c r="B4" s="30" t="s">
        <v>13</v>
      </c>
      <c r="C4" s="6"/>
      <c r="D4" s="5" t="s">
        <v>59</v>
      </c>
    </row>
    <row r="5" spans="2:5" ht="14.5">
      <c r="B5" s="14" t="s">
        <v>60</v>
      </c>
      <c r="C5" s="96" t="s">
        <v>227</v>
      </c>
      <c r="D5" s="9" t="s">
        <v>61</v>
      </c>
      <c r="E5"/>
    </row>
    <row r="6" spans="2:5" ht="14.5">
      <c r="B6" s="14"/>
      <c r="C6" s="96">
        <v>45901</v>
      </c>
      <c r="D6" s="9"/>
      <c r="E6"/>
    </row>
    <row r="7" spans="2:5" ht="14.15" customHeight="1">
      <c r="B7" s="56" t="s">
        <v>21</v>
      </c>
      <c r="C7" s="73">
        <f>SUM(C8:C27)</f>
        <v>17476.550222999998</v>
      </c>
      <c r="D7" s="40" t="s">
        <v>75</v>
      </c>
      <c r="E7"/>
    </row>
    <row r="8" spans="2:5" ht="14.15" customHeight="1">
      <c r="B8" s="63" t="s">
        <v>108</v>
      </c>
      <c r="C8" s="12">
        <v>373.81325199999998</v>
      </c>
      <c r="D8" s="65" t="s">
        <v>40</v>
      </c>
      <c r="E8"/>
    </row>
    <row r="9" spans="2:5" ht="14.15" customHeight="1">
      <c r="B9" s="60" t="s">
        <v>117</v>
      </c>
      <c r="C9" s="60">
        <v>339.58389799999998</v>
      </c>
      <c r="D9" s="34" t="s">
        <v>41</v>
      </c>
      <c r="E9"/>
    </row>
    <row r="10" spans="2:5" ht="14.15" customHeight="1">
      <c r="B10" s="63" t="s">
        <v>118</v>
      </c>
      <c r="C10" s="12">
        <v>68.948212999999996</v>
      </c>
      <c r="D10" s="65" t="s">
        <v>42</v>
      </c>
      <c r="E10"/>
    </row>
    <row r="11" spans="2:5" ht="14.15" customHeight="1">
      <c r="B11" s="60" t="s">
        <v>119</v>
      </c>
      <c r="C11" s="60">
        <v>278.116849</v>
      </c>
      <c r="D11" s="34" t="s">
        <v>105</v>
      </c>
      <c r="E11"/>
    </row>
    <row r="12" spans="2:5" ht="14.15" customHeight="1">
      <c r="B12" s="63" t="s">
        <v>120</v>
      </c>
      <c r="C12" s="12">
        <v>537.860679</v>
      </c>
      <c r="D12" s="65" t="s">
        <v>43</v>
      </c>
      <c r="E12"/>
    </row>
    <row r="13" spans="2:5" ht="14.15" customHeight="1">
      <c r="B13" s="60" t="s">
        <v>109</v>
      </c>
      <c r="C13" s="60">
        <v>1087.6915750000001</v>
      </c>
      <c r="D13" s="34" t="s">
        <v>44</v>
      </c>
      <c r="E13"/>
    </row>
    <row r="14" spans="2:5" ht="14.15" customHeight="1">
      <c r="B14" s="63" t="s">
        <v>113</v>
      </c>
      <c r="C14" s="12">
        <v>568.27550900000006</v>
      </c>
      <c r="D14" s="65" t="s">
        <v>45</v>
      </c>
      <c r="E14"/>
    </row>
    <row r="15" spans="2:5" ht="14.15" customHeight="1">
      <c r="B15" s="60" t="s">
        <v>121</v>
      </c>
      <c r="C15" s="60">
        <v>22.776015999999998</v>
      </c>
      <c r="D15" s="34" t="s">
        <v>46</v>
      </c>
      <c r="E15"/>
    </row>
    <row r="16" spans="2:5" ht="14.15" customHeight="1">
      <c r="B16" s="63" t="s">
        <v>122</v>
      </c>
      <c r="C16" s="12">
        <v>30.520703000000001</v>
      </c>
      <c r="D16" s="65" t="s">
        <v>47</v>
      </c>
      <c r="E16"/>
    </row>
    <row r="17" spans="2:5" ht="14.15" customHeight="1">
      <c r="B17" s="60" t="s">
        <v>123</v>
      </c>
      <c r="C17" s="60">
        <v>2064.5800039999999</v>
      </c>
      <c r="D17" s="34" t="s">
        <v>48</v>
      </c>
      <c r="E17"/>
    </row>
    <row r="18" spans="2:5" ht="14.15" customHeight="1">
      <c r="B18" s="63" t="s">
        <v>124</v>
      </c>
      <c r="C18" s="12">
        <v>73.088576000000003</v>
      </c>
      <c r="D18" s="65" t="s">
        <v>49</v>
      </c>
      <c r="E18"/>
    </row>
    <row r="19" spans="2:5" ht="14.15" customHeight="1">
      <c r="B19" s="60" t="s">
        <v>125</v>
      </c>
      <c r="C19" s="60">
        <v>15.942624</v>
      </c>
      <c r="D19" s="34" t="s">
        <v>50</v>
      </c>
      <c r="E19"/>
    </row>
    <row r="20" spans="2:5" ht="14.15" customHeight="1">
      <c r="B20" s="63" t="s">
        <v>126</v>
      </c>
      <c r="C20" s="12">
        <v>160.81910500000001</v>
      </c>
      <c r="D20" s="65" t="s">
        <v>51</v>
      </c>
      <c r="E20"/>
    </row>
    <row r="21" spans="2:5" ht="14.15" customHeight="1">
      <c r="B21" s="60" t="s">
        <v>107</v>
      </c>
      <c r="C21" s="60">
        <v>609.01364100000001</v>
      </c>
      <c r="D21" s="34" t="s">
        <v>52</v>
      </c>
      <c r="E21"/>
    </row>
    <row r="22" spans="2:5" ht="14.15" customHeight="1">
      <c r="B22" s="63" t="s">
        <v>112</v>
      </c>
      <c r="C22" s="12">
        <v>3356.2687940000001</v>
      </c>
      <c r="D22" s="65" t="s">
        <v>53</v>
      </c>
      <c r="E22"/>
    </row>
    <row r="23" spans="2:5" ht="14.15" customHeight="1">
      <c r="B23" s="60" t="s">
        <v>110</v>
      </c>
      <c r="C23" s="60">
        <v>4235.1360590000004</v>
      </c>
      <c r="D23" s="34" t="s">
        <v>54</v>
      </c>
      <c r="E23"/>
    </row>
    <row r="24" spans="2:5" ht="14.15" customHeight="1">
      <c r="B24" s="63" t="s">
        <v>111</v>
      </c>
      <c r="C24" s="12">
        <v>2351.2237660000001</v>
      </c>
      <c r="D24" s="65" t="s">
        <v>55</v>
      </c>
      <c r="E24"/>
    </row>
    <row r="25" spans="2:5" ht="14.15" customHeight="1">
      <c r="B25" s="60" t="s">
        <v>115</v>
      </c>
      <c r="C25" s="60">
        <v>487.75992300000001</v>
      </c>
      <c r="D25" s="34" t="s">
        <v>56</v>
      </c>
      <c r="E25"/>
    </row>
    <row r="26" spans="2:5" ht="14.15" customHeight="1">
      <c r="B26" s="63" t="s">
        <v>116</v>
      </c>
      <c r="C26" s="12">
        <v>99.505634000000001</v>
      </c>
      <c r="D26" s="65" t="s">
        <v>57</v>
      </c>
      <c r="E26"/>
    </row>
    <row r="27" spans="2:5" ht="14.15" customHeight="1">
      <c r="B27" s="147" t="s">
        <v>114</v>
      </c>
      <c r="C27" s="147">
        <v>715.62540300000001</v>
      </c>
      <c r="D27" s="149" t="s">
        <v>58</v>
      </c>
      <c r="E27"/>
    </row>
    <row r="28" spans="2:5" ht="8.25" customHeight="1">
      <c r="E28"/>
    </row>
    <row r="29" spans="2:5" ht="14.5">
      <c r="B29" s="15" t="s">
        <v>77</v>
      </c>
      <c r="D29" s="16" t="s">
        <v>76</v>
      </c>
      <c r="E29"/>
    </row>
    <row r="30" spans="2:5" ht="14.5">
      <c r="B30" s="15" t="s">
        <v>159</v>
      </c>
      <c r="D30" s="16" t="s">
        <v>160</v>
      </c>
      <c r="E30"/>
    </row>
    <row r="31" spans="2:5" ht="14.5">
      <c r="E31"/>
    </row>
    <row r="32" spans="2:5" ht="14.5">
      <c r="B32" s="113" t="s">
        <v>186</v>
      </c>
      <c r="C32" s="92"/>
      <c r="D32" s="158" t="s">
        <v>187</v>
      </c>
      <c r="E32"/>
    </row>
    <row r="33" spans="2:5" ht="14.5">
      <c r="B33" s="114" t="s">
        <v>130</v>
      </c>
      <c r="C33" s="115"/>
      <c r="D33" s="114" t="s">
        <v>131</v>
      </c>
      <c r="E33"/>
    </row>
    <row r="34" spans="2:5" ht="10.5">
      <c r="B34" s="157"/>
      <c r="C34" s="159"/>
      <c r="D34" s="157"/>
    </row>
  </sheetData>
  <hyperlinks>
    <hyperlink ref="B33" location="Enquiries!A1" display="Contact us for media support and coordination." xr:uid="{2AC384E5-A0C2-4518-8970-20BC09F1582A}"/>
    <hyperlink ref="D33" location="Enquiries!A1" display="للنشر الإعلامي يُرجى التواصل معنا للدعم والتنسيق." xr:uid="{86C2D1A6-ADE5-4D3E-AC9D-DA086967AEC8}"/>
    <hyperlink ref="B32" location="Index!A1" display="Return to Main Page" xr:uid="{23783607-9E5B-4AF9-8B1D-F7CA3B8D115F}"/>
    <hyperlink ref="D32" location="Index!A1" display="العودة إلى الصفحة الرئيسية " xr:uid="{2B118DF1-8F42-4B0B-8430-11CA630049D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4"/>
  <sheetViews>
    <sheetView showGridLines="0" zoomScaleNormal="100" workbookViewId="0">
      <selection activeCell="C7" sqref="C7:C17"/>
    </sheetView>
  </sheetViews>
  <sheetFormatPr defaultColWidth="8.54296875" defaultRowHeight="10"/>
  <cols>
    <col min="1" max="1" width="15.54296875" style="5" customWidth="1"/>
    <col min="2" max="2" width="48.453125" style="5" customWidth="1"/>
    <col min="3" max="3" width="10.453125" style="5" customWidth="1"/>
    <col min="4" max="4" width="39.90625" style="5" customWidth="1"/>
    <col min="5" max="5" width="10.08984375" style="5" bestFit="1" customWidth="1"/>
    <col min="6" max="16384" width="8.54296875" style="5"/>
  </cols>
  <sheetData>
    <row r="2" spans="1:4" s="66" customFormat="1" ht="24.75" customHeight="1">
      <c r="B2" s="54" t="s">
        <v>210</v>
      </c>
      <c r="C2" s="54"/>
      <c r="D2" s="69" t="s">
        <v>222</v>
      </c>
    </row>
    <row r="3" spans="1:4" ht="16.5" customHeight="1">
      <c r="B3" s="30" t="s">
        <v>13</v>
      </c>
      <c r="C3" s="46"/>
      <c r="D3" s="5" t="s">
        <v>59</v>
      </c>
    </row>
    <row r="4" spans="1:4" ht="10.5">
      <c r="B4" s="14" t="s">
        <v>30</v>
      </c>
      <c r="C4" s="96" t="s">
        <v>227</v>
      </c>
      <c r="D4" s="9" t="s">
        <v>62</v>
      </c>
    </row>
    <row r="5" spans="1:4" ht="10.5">
      <c r="B5" s="14"/>
      <c r="C5" s="96">
        <v>45901</v>
      </c>
      <c r="D5" s="31"/>
    </row>
    <row r="6" spans="1:4" ht="14.15" customHeight="1">
      <c r="B6" s="10" t="s">
        <v>21</v>
      </c>
      <c r="C6" s="98">
        <f>SUM(C7:C17)</f>
        <v>17576.882995</v>
      </c>
      <c r="D6" s="37" t="s">
        <v>75</v>
      </c>
    </row>
    <row r="7" spans="1:4" ht="14.15" customHeight="1">
      <c r="A7" s="41"/>
      <c r="B7" s="11" t="s">
        <v>163</v>
      </c>
      <c r="C7" s="99">
        <v>5507.2068140000001</v>
      </c>
      <c r="D7" s="49" t="s">
        <v>85</v>
      </c>
    </row>
    <row r="8" spans="1:4" ht="14.15" customHeight="1">
      <c r="A8" s="41"/>
      <c r="B8" s="12" t="s">
        <v>161</v>
      </c>
      <c r="C8" s="100">
        <v>5152.5019339999999</v>
      </c>
      <c r="D8" s="50" t="s">
        <v>106</v>
      </c>
    </row>
    <row r="9" spans="1:4" ht="14.15" customHeight="1">
      <c r="A9" s="41"/>
      <c r="B9" s="47" t="s">
        <v>162</v>
      </c>
      <c r="C9" s="99">
        <v>1539.3648539999999</v>
      </c>
      <c r="D9" s="49" t="s">
        <v>82</v>
      </c>
    </row>
    <row r="10" spans="1:4" ht="14.15" customHeight="1">
      <c r="A10" s="41"/>
      <c r="B10" s="48" t="s">
        <v>166</v>
      </c>
      <c r="C10" s="100">
        <v>881.86778100000004</v>
      </c>
      <c r="D10" s="50" t="s">
        <v>90</v>
      </c>
    </row>
    <row r="11" spans="1:4" ht="14.15" customHeight="1">
      <c r="A11" s="41"/>
      <c r="B11" s="47" t="s">
        <v>164</v>
      </c>
      <c r="C11" s="99">
        <v>446.79370299999999</v>
      </c>
      <c r="D11" s="49" t="s">
        <v>83</v>
      </c>
    </row>
    <row r="12" spans="1:4" ht="14.15" customHeight="1">
      <c r="A12" s="41"/>
      <c r="B12" s="48" t="s">
        <v>127</v>
      </c>
      <c r="C12" s="100">
        <v>426.40344499999998</v>
      </c>
      <c r="D12" s="50" t="s">
        <v>84</v>
      </c>
    </row>
    <row r="13" spans="1:4" ht="14.15" customHeight="1">
      <c r="A13" s="41"/>
      <c r="B13" s="47" t="s">
        <v>165</v>
      </c>
      <c r="C13" s="99">
        <v>284.912171</v>
      </c>
      <c r="D13" s="49" t="s">
        <v>87</v>
      </c>
    </row>
    <row r="14" spans="1:4" ht="14.15" customHeight="1">
      <c r="A14" s="41"/>
      <c r="B14" s="48" t="s">
        <v>170</v>
      </c>
      <c r="C14" s="100">
        <v>278.96786200000003</v>
      </c>
      <c r="D14" s="50" t="s">
        <v>94</v>
      </c>
    </row>
    <row r="15" spans="1:4" ht="14.15" customHeight="1">
      <c r="A15" s="41"/>
      <c r="B15" s="47" t="s">
        <v>234</v>
      </c>
      <c r="C15" s="99">
        <v>216.657006</v>
      </c>
      <c r="D15" s="83" t="s">
        <v>235</v>
      </c>
    </row>
    <row r="16" spans="1:4" ht="14.15" customHeight="1">
      <c r="A16" s="41"/>
      <c r="B16" s="48" t="s">
        <v>167</v>
      </c>
      <c r="C16" s="100">
        <v>193.11201700000001</v>
      </c>
      <c r="D16" s="50" t="s">
        <v>89</v>
      </c>
    </row>
    <row r="17" spans="2:4" ht="14.15" customHeight="1">
      <c r="B17" s="150" t="s">
        <v>188</v>
      </c>
      <c r="C17" s="151">
        <v>2649.0954080000001</v>
      </c>
      <c r="D17" s="152" t="s">
        <v>158</v>
      </c>
    </row>
    <row r="18" spans="2:4">
      <c r="C18" s="82"/>
    </row>
    <row r="19" spans="2:4">
      <c r="B19" s="15" t="s">
        <v>77</v>
      </c>
      <c r="D19" s="16" t="s">
        <v>76</v>
      </c>
    </row>
    <row r="20" spans="2:4">
      <c r="B20" s="15" t="s">
        <v>159</v>
      </c>
      <c r="D20" s="16" t="s">
        <v>160</v>
      </c>
    </row>
    <row r="22" spans="2:4" ht="10.5">
      <c r="B22" s="113" t="s">
        <v>186</v>
      </c>
      <c r="C22" s="92"/>
      <c r="D22" s="158" t="s">
        <v>187</v>
      </c>
    </row>
    <row r="23" spans="2:4" ht="10.5">
      <c r="B23" s="114" t="s">
        <v>130</v>
      </c>
      <c r="C23" s="115"/>
      <c r="D23" s="114" t="s">
        <v>131</v>
      </c>
    </row>
    <row r="24" spans="2:4" ht="10.5">
      <c r="B24" s="157"/>
      <c r="C24" s="159"/>
      <c r="D24" s="157"/>
    </row>
  </sheetData>
  <hyperlinks>
    <hyperlink ref="B23" location="Enquiries!A1" display="Contact us for media support and coordination." xr:uid="{1F22DDDA-1645-4459-8EDC-3E532A0C623C}"/>
    <hyperlink ref="D23" location="Enquiries!A1" display="للنشر الإعلامي يُرجى التواصل معنا للدعم والتنسيق." xr:uid="{3DF31B13-3163-45C8-90EA-3DCBCEFB0CAF}"/>
    <hyperlink ref="B22" location="Index!A1" display="Return to Main Page" xr:uid="{8680A9C5-78F2-4F37-8A9E-273C382007FD}"/>
    <hyperlink ref="D22" location="Index!A1" display="العودة إلى الصفحة الرئيسية " xr:uid="{E3D7D34A-15DF-40B2-B6C3-C41A5D5667D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4"/>
  <sheetViews>
    <sheetView showGridLines="0" zoomScale="91" zoomScaleNormal="91" workbookViewId="0">
      <selection activeCell="L27" sqref="L27"/>
    </sheetView>
  </sheetViews>
  <sheetFormatPr defaultColWidth="8.54296875" defaultRowHeight="10"/>
  <cols>
    <col min="1" max="1" width="8.54296875" style="5"/>
    <col min="2" max="2" width="45.453125" style="5" customWidth="1"/>
    <col min="3" max="3" width="15.54296875" style="5" customWidth="1"/>
    <col min="4" max="4" width="39.90625" style="5" customWidth="1"/>
    <col min="5" max="5" width="7.453125" style="5" customWidth="1"/>
    <col min="6" max="16384" width="8.54296875" style="5"/>
  </cols>
  <sheetData>
    <row r="2" spans="1:5" s="66" customFormat="1" ht="24.75" customHeight="1">
      <c r="B2" s="77" t="s">
        <v>211</v>
      </c>
      <c r="C2" s="54"/>
      <c r="D2" s="69" t="s">
        <v>223</v>
      </c>
      <c r="E2" s="5"/>
    </row>
    <row r="3" spans="1:5">
      <c r="B3" s="30" t="s">
        <v>13</v>
      </c>
      <c r="D3" s="5" t="s">
        <v>59</v>
      </c>
    </row>
    <row r="4" spans="1:5" ht="10.5">
      <c r="B4" s="14" t="s">
        <v>30</v>
      </c>
      <c r="C4" s="96" t="s">
        <v>227</v>
      </c>
      <c r="D4" s="9" t="s">
        <v>62</v>
      </c>
    </row>
    <row r="5" spans="1:5" ht="10.5">
      <c r="B5" s="14"/>
      <c r="C5" s="96">
        <v>45901</v>
      </c>
      <c r="D5" s="31"/>
    </row>
    <row r="6" spans="1:5" ht="14.15" customHeight="1">
      <c r="B6" s="10" t="s">
        <v>21</v>
      </c>
      <c r="C6" s="131">
        <f>SUM(C7:C17)</f>
        <v>4886.1940460000005</v>
      </c>
      <c r="D6" s="37" t="s">
        <v>75</v>
      </c>
    </row>
    <row r="7" spans="1:5" ht="14.15" customHeight="1">
      <c r="A7"/>
      <c r="B7" s="87" t="s">
        <v>162</v>
      </c>
      <c r="C7" s="99">
        <v>1746.4959530000001</v>
      </c>
      <c r="D7" s="83" t="s">
        <v>82</v>
      </c>
    </row>
    <row r="8" spans="1:5" ht="14.15" customHeight="1">
      <c r="A8"/>
      <c r="B8" s="86" t="s">
        <v>165</v>
      </c>
      <c r="C8" s="100">
        <v>632.25924399999997</v>
      </c>
      <c r="D8" s="84" t="s">
        <v>87</v>
      </c>
    </row>
    <row r="9" spans="1:5" ht="14.15" customHeight="1">
      <c r="A9"/>
      <c r="B9" s="85" t="s">
        <v>164</v>
      </c>
      <c r="C9" s="99">
        <v>392.44402200000002</v>
      </c>
      <c r="D9" s="83" t="s">
        <v>83</v>
      </c>
    </row>
    <row r="10" spans="1:5" ht="14.15" customHeight="1">
      <c r="A10"/>
      <c r="B10" s="86" t="s">
        <v>168</v>
      </c>
      <c r="C10" s="100">
        <v>234.25367</v>
      </c>
      <c r="D10" s="84" t="s">
        <v>88</v>
      </c>
    </row>
    <row r="11" spans="1:5" ht="14.15" customHeight="1">
      <c r="A11"/>
      <c r="B11" s="87" t="s">
        <v>169</v>
      </c>
      <c r="C11" s="99">
        <v>169.92174499999999</v>
      </c>
      <c r="D11" s="83" t="s">
        <v>86</v>
      </c>
    </row>
    <row r="12" spans="1:5" ht="14.15" customHeight="1">
      <c r="A12"/>
      <c r="B12" s="86" t="s">
        <v>167</v>
      </c>
      <c r="C12" s="100">
        <v>126.417198</v>
      </c>
      <c r="D12" s="84" t="s">
        <v>89</v>
      </c>
    </row>
    <row r="13" spans="1:5" ht="14.15" customHeight="1">
      <c r="A13"/>
      <c r="B13" s="87" t="s">
        <v>170</v>
      </c>
      <c r="C13" s="99">
        <v>92.126506000000006</v>
      </c>
      <c r="D13" s="83" t="s">
        <v>94</v>
      </c>
    </row>
    <row r="14" spans="1:5" ht="14.15" customHeight="1">
      <c r="A14"/>
      <c r="B14" s="86" t="s">
        <v>239</v>
      </c>
      <c r="C14" s="100">
        <v>82.647966999999994</v>
      </c>
      <c r="D14" s="84" t="s">
        <v>236</v>
      </c>
    </row>
    <row r="15" spans="1:5" ht="14.15" customHeight="1">
      <c r="A15"/>
      <c r="B15" s="87" t="s">
        <v>240</v>
      </c>
      <c r="C15" s="99">
        <v>63.964295999999997</v>
      </c>
      <c r="D15" s="83" t="s">
        <v>237</v>
      </c>
    </row>
    <row r="16" spans="1:5" ht="14.15" customHeight="1">
      <c r="A16"/>
      <c r="B16" s="86" t="s">
        <v>241</v>
      </c>
      <c r="C16" s="100">
        <v>59.137479999999996</v>
      </c>
      <c r="D16" s="84" t="s">
        <v>238</v>
      </c>
    </row>
    <row r="17" spans="2:4" ht="14.15" customHeight="1">
      <c r="B17" s="153" t="s">
        <v>189</v>
      </c>
      <c r="C17" s="151">
        <v>1286.525965</v>
      </c>
      <c r="D17" s="154" t="s">
        <v>39</v>
      </c>
    </row>
    <row r="19" spans="2:4">
      <c r="B19" s="15" t="s">
        <v>77</v>
      </c>
      <c r="C19" s="88"/>
      <c r="D19" s="16" t="s">
        <v>76</v>
      </c>
    </row>
    <row r="20" spans="2:4">
      <c r="B20" s="15" t="s">
        <v>159</v>
      </c>
      <c r="C20" s="82"/>
      <c r="D20" s="16" t="s">
        <v>160</v>
      </c>
    </row>
    <row r="22" spans="2:4" ht="10.5">
      <c r="B22" s="113" t="s">
        <v>186</v>
      </c>
      <c r="C22" s="92"/>
      <c r="D22" s="158" t="s">
        <v>187</v>
      </c>
    </row>
    <row r="23" spans="2:4" ht="10.5">
      <c r="B23" s="114" t="s">
        <v>130</v>
      </c>
      <c r="C23" s="115"/>
      <c r="D23" s="114" t="s">
        <v>131</v>
      </c>
    </row>
    <row r="24" spans="2:4" ht="10.5">
      <c r="B24" s="157"/>
      <c r="C24" s="159"/>
      <c r="D24" s="157"/>
    </row>
  </sheetData>
  <hyperlinks>
    <hyperlink ref="B23" location="Enquiries!A1" display="Contact us for media support and coordination." xr:uid="{467378F6-4FA2-4AC9-AD97-7997289BC729}"/>
    <hyperlink ref="D23" location="Enquiries!A1" display="للنشر الإعلامي يُرجى التواصل معنا للدعم والتنسيق." xr:uid="{B75484FA-9CEA-44FC-9115-950DCA95AFEB}"/>
    <hyperlink ref="B22" location="Index!A1" display="Return to Main Page" xr:uid="{4F7455E3-31FB-491C-85D7-A7EB97510C9C}"/>
    <hyperlink ref="D22" location="Index!A1" display="العودة إلى الصفحة الرئيسية " xr:uid="{8D71F76B-1876-4768-91D7-DC59EC6ED0C8}"/>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4"/>
  <sheetViews>
    <sheetView showGridLines="0" zoomScaleNormal="100" workbookViewId="0">
      <selection activeCell="C7" sqref="C7:C17"/>
    </sheetView>
  </sheetViews>
  <sheetFormatPr defaultColWidth="8.54296875" defaultRowHeight="10"/>
  <cols>
    <col min="1" max="1" width="6.453125" style="5" customWidth="1"/>
    <col min="2" max="2" width="35.08984375" style="5" customWidth="1"/>
    <col min="3" max="3" width="18" style="5" customWidth="1"/>
    <col min="4" max="4" width="42" style="5" customWidth="1"/>
    <col min="5" max="16384" width="8.54296875" style="5"/>
  </cols>
  <sheetData>
    <row r="1" spans="2:4" ht="14.25" customHeight="1"/>
    <row r="2" spans="2:4" s="66" customFormat="1" ht="27.75" customHeight="1">
      <c r="B2" s="161" t="s">
        <v>212</v>
      </c>
      <c r="C2" s="161"/>
      <c r="D2" s="53" t="s">
        <v>232</v>
      </c>
    </row>
    <row r="3" spans="2:4" ht="14.4" customHeight="1">
      <c r="B3" s="30" t="s">
        <v>13</v>
      </c>
      <c r="D3" s="5" t="s">
        <v>59</v>
      </c>
    </row>
    <row r="4" spans="2:4" ht="10.5">
      <c r="B4" s="14" t="s">
        <v>30</v>
      </c>
      <c r="C4" s="96" t="s">
        <v>227</v>
      </c>
      <c r="D4" s="9" t="s">
        <v>62</v>
      </c>
    </row>
    <row r="5" spans="2:4" ht="10.5">
      <c r="B5" s="14"/>
      <c r="C5" s="96">
        <v>45901</v>
      </c>
      <c r="D5" s="9"/>
    </row>
    <row r="6" spans="2:4" ht="14.15" customHeight="1">
      <c r="B6" s="10" t="s">
        <v>21</v>
      </c>
      <c r="C6" s="98">
        <f>SUM(C7:C17)</f>
        <v>17476.550222999969</v>
      </c>
      <c r="D6" s="37" t="s">
        <v>75</v>
      </c>
    </row>
    <row r="7" spans="2:4" s="1" customFormat="1" ht="14.15" customHeight="1">
      <c r="B7" s="11" t="s">
        <v>127</v>
      </c>
      <c r="C7" s="99">
        <v>2999.0396500000002</v>
      </c>
      <c r="D7" s="49" t="s">
        <v>84</v>
      </c>
    </row>
    <row r="8" spans="2:4" ht="14.15" customHeight="1">
      <c r="B8" s="12" t="s">
        <v>166</v>
      </c>
      <c r="C8" s="100">
        <v>1755.1610270000001</v>
      </c>
      <c r="D8" s="50" t="s">
        <v>90</v>
      </c>
    </row>
    <row r="9" spans="2:4" s="1" customFormat="1" ht="14.15" customHeight="1">
      <c r="B9" s="47" t="s">
        <v>162</v>
      </c>
      <c r="C9" s="99">
        <v>1425.871108</v>
      </c>
      <c r="D9" s="49" t="s">
        <v>82</v>
      </c>
    </row>
    <row r="10" spans="2:4" ht="14.15" customHeight="1">
      <c r="B10" s="48" t="s">
        <v>172</v>
      </c>
      <c r="C10" s="100">
        <v>1108.154315</v>
      </c>
      <c r="D10" s="50" t="s">
        <v>92</v>
      </c>
    </row>
    <row r="11" spans="2:4" ht="14.15" customHeight="1">
      <c r="B11" s="47" t="s">
        <v>173</v>
      </c>
      <c r="C11" s="99">
        <v>1073.82572</v>
      </c>
      <c r="D11" s="49" t="s">
        <v>91</v>
      </c>
    </row>
    <row r="12" spans="2:4" ht="14.15" customHeight="1">
      <c r="B12" s="48" t="s">
        <v>163</v>
      </c>
      <c r="C12" s="100">
        <v>676.62705000000005</v>
      </c>
      <c r="D12" s="50" t="s">
        <v>85</v>
      </c>
    </row>
    <row r="13" spans="2:4" ht="14.15" customHeight="1">
      <c r="B13" s="47" t="s">
        <v>171</v>
      </c>
      <c r="C13" s="99">
        <v>659.78939800000001</v>
      </c>
      <c r="D13" s="49" t="s">
        <v>93</v>
      </c>
    </row>
    <row r="14" spans="2:4" ht="14.15" customHeight="1">
      <c r="B14" s="48" t="s">
        <v>241</v>
      </c>
      <c r="C14" s="100">
        <v>648.76822200000004</v>
      </c>
      <c r="D14" s="50" t="s">
        <v>238</v>
      </c>
    </row>
    <row r="15" spans="2:4" ht="14.15" customHeight="1">
      <c r="B15" s="47" t="s">
        <v>243</v>
      </c>
      <c r="C15" s="99">
        <v>618.54270899999995</v>
      </c>
      <c r="D15" s="83" t="s">
        <v>242</v>
      </c>
    </row>
    <row r="16" spans="2:4" ht="14.15" customHeight="1">
      <c r="B16" s="48" t="s">
        <v>201</v>
      </c>
      <c r="C16" s="100">
        <v>543.48659199999997</v>
      </c>
      <c r="D16" s="50" t="s">
        <v>202</v>
      </c>
    </row>
    <row r="17" spans="2:4" ht="14.15" customHeight="1">
      <c r="B17" s="150" t="s">
        <v>189</v>
      </c>
      <c r="C17" s="151">
        <v>5967.2844319999695</v>
      </c>
      <c r="D17" s="152" t="s">
        <v>39</v>
      </c>
    </row>
    <row r="19" spans="2:4">
      <c r="B19" s="15" t="s">
        <v>77</v>
      </c>
      <c r="C19" s="82"/>
      <c r="D19" s="16" t="s">
        <v>76</v>
      </c>
    </row>
    <row r="20" spans="2:4">
      <c r="B20" s="15" t="s">
        <v>159</v>
      </c>
      <c r="C20" s="82"/>
      <c r="D20" s="16" t="s">
        <v>160</v>
      </c>
    </row>
    <row r="22" spans="2:4" ht="12.75" customHeight="1">
      <c r="B22" s="113" t="s">
        <v>186</v>
      </c>
      <c r="C22" s="92"/>
      <c r="D22" s="158" t="s">
        <v>187</v>
      </c>
    </row>
    <row r="23" spans="2:4" ht="10.5">
      <c r="B23" s="114" t="s">
        <v>130</v>
      </c>
      <c r="C23" s="115"/>
      <c r="D23" s="114" t="s">
        <v>131</v>
      </c>
    </row>
    <row r="24" spans="2:4" ht="10.5">
      <c r="B24" s="157"/>
      <c r="C24" s="159"/>
      <c r="D24" s="157"/>
    </row>
  </sheetData>
  <mergeCells count="1">
    <mergeCell ref="B2:C2"/>
  </mergeCells>
  <hyperlinks>
    <hyperlink ref="B23" location="Enquiries!A1" display="Contact us for media support and coordination." xr:uid="{7F871BD5-98CC-452D-82BE-BFDBB2F86A75}"/>
    <hyperlink ref="D23" location="Enquiries!A1" display="للنشر الإعلامي يُرجى التواصل معنا للدعم والتنسيق." xr:uid="{AB3EE5DE-AF77-4044-A615-79670230F5C4}"/>
    <hyperlink ref="B22" location="Index!A1" display="Return to Main Page" xr:uid="{A644251F-B1F7-4FC2-A35C-7540EDBFC750}"/>
    <hyperlink ref="D22" location="Index!A1" display="العودة إلى الصفحة الرئيسية " xr:uid="{F11DA4A6-DAFB-4687-98F6-362D4B71F60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Maisoun Bader Al Ali</cp:lastModifiedBy>
  <cp:revision/>
  <dcterms:created xsi:type="dcterms:W3CDTF">2022-03-01T00:40:37Z</dcterms:created>
  <dcterms:modified xsi:type="dcterms:W3CDTF">2025-11-15T15:34:32Z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