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66925"/>
  <mc:AlternateContent xmlns:mc="http://schemas.openxmlformats.org/markup-compatibility/2006">
    <mc:Choice Requires="x15">
      <x15ac:absPath xmlns:x15ac="http://schemas.microsoft.com/office/spreadsheetml/2010/11/ac" url="Z:\Publications\Edited Publications\Sept_edited\"/>
    </mc:Choice>
  </mc:AlternateContent>
  <xr:revisionPtr revIDLastSave="0" documentId="13_ncr:1_{1F7AB346-8976-490F-A519-5D3A01B27509}" xr6:coauthVersionLast="47" xr6:coauthVersionMax="47" xr10:uidLastSave="{00000000-0000-0000-0000-000000000000}"/>
  <bookViews>
    <workbookView xWindow="28680" yWindow="-120" windowWidth="29040" windowHeight="15720" tabRatio="601" xr2:uid="{81DE0C46-59D6-4809-8D22-37C528AD00C7}"/>
  </bookViews>
  <sheets>
    <sheet name="Index" sheetId="14" r:id="rId1"/>
    <sheet name="Table 1" sheetId="42" r:id="rId2"/>
    <sheet name="Table 2" sheetId="19" r:id="rId3"/>
    <sheet name="Table 3" sheetId="4" r:id="rId4"/>
    <sheet name="Table 4" sheetId="26" r:id="rId5"/>
    <sheet name="Table 5" sheetId="27" r:id="rId6"/>
    <sheet name="Table 6" sheetId="33" r:id="rId7"/>
    <sheet name="Table 7" sheetId="34" r:id="rId8"/>
    <sheet name="Table 8" sheetId="35" r:id="rId9"/>
    <sheet name="Table 9" sheetId="32" r:id="rId10"/>
    <sheet name="Table 10" sheetId="31" r:id="rId11"/>
    <sheet name="Table 11" sheetId="36" r:id="rId12"/>
    <sheet name="Table 12" sheetId="37" r:id="rId13"/>
    <sheet name="Table 13" sheetId="38" r:id="rId14"/>
    <sheet name="Table 14" sheetId="39" r:id="rId15"/>
    <sheet name="Table 15" sheetId="41" r:id="rId16"/>
    <sheet name="Table 16" sheetId="40" r:id="rId17"/>
    <sheet name="Metadata" sheetId="17" r:id="rId18"/>
    <sheet name="Enquiries" sheetId="18" r:id="rId19"/>
  </sheets>
  <definedNames>
    <definedName name="_xlnm._FilterDatabase" localSheetId="6" hidden="1">'Table 6'!$B$6:$D$16</definedName>
    <definedName name="_xlnm._FilterDatabase" localSheetId="7" hidden="1">'Table 7'!#REF!</definedName>
    <definedName name="_xlnm._FilterDatabase" localSheetId="8" hidden="1">'Table 8'!#REF!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7" i="4" l="1"/>
  <c r="C7" i="26"/>
  <c r="C7" i="27"/>
  <c r="C6" i="33"/>
  <c r="C6" i="34"/>
  <c r="C6" i="35"/>
  <c r="C33" i="32"/>
  <c r="C20" i="32"/>
  <c r="C6" i="32" s="1"/>
  <c r="C7" i="32"/>
  <c r="C16" i="31"/>
  <c r="C12" i="31"/>
  <c r="C8" i="31"/>
  <c r="C6" i="36"/>
  <c r="C6" i="37"/>
  <c r="C21" i="38"/>
  <c r="C14" i="38"/>
  <c r="C7" i="38"/>
  <c r="C6" i="38"/>
  <c r="C21" i="39"/>
  <c r="C6" i="39" s="1"/>
  <c r="C14" i="39"/>
  <c r="C7" i="39"/>
  <c r="C21" i="41"/>
  <c r="C6" i="41" s="1"/>
  <c r="C14" i="41"/>
  <c r="C7" i="41"/>
  <c r="C21" i="40"/>
  <c r="C14" i="40"/>
  <c r="C7" i="40"/>
  <c r="C6" i="40"/>
  <c r="C7" i="42" l="1"/>
  <c r="C11" i="42" s="1"/>
  <c r="C6" i="42" l="1"/>
</calcChain>
</file>

<file path=xl/sharedStrings.xml><?xml version="1.0" encoding="utf-8"?>
<sst xmlns="http://schemas.openxmlformats.org/spreadsheetml/2006/main" count="890" uniqueCount="342">
  <si>
    <t>Metadata</t>
  </si>
  <si>
    <t>Enquiries</t>
  </si>
  <si>
    <t>Table description</t>
  </si>
  <si>
    <t>Link</t>
  </si>
  <si>
    <t>وصف عنصر البيانات</t>
  </si>
  <si>
    <t>Table 1</t>
  </si>
  <si>
    <t>Table 2</t>
  </si>
  <si>
    <t>Table 3</t>
  </si>
  <si>
    <t>Table 4</t>
  </si>
  <si>
    <t>Table 5</t>
  </si>
  <si>
    <t>Table 6</t>
  </si>
  <si>
    <t>Table 7</t>
  </si>
  <si>
    <t>Table 8</t>
  </si>
  <si>
    <t>Million AED</t>
  </si>
  <si>
    <t>Trade component</t>
  </si>
  <si>
    <t>Total trade</t>
  </si>
  <si>
    <t>Gross exports</t>
  </si>
  <si>
    <t>Exports</t>
  </si>
  <si>
    <t>Re-exports</t>
  </si>
  <si>
    <t>Imports</t>
  </si>
  <si>
    <t>Percent</t>
  </si>
  <si>
    <t>Total</t>
  </si>
  <si>
    <t>Sea</t>
  </si>
  <si>
    <t>Air</t>
  </si>
  <si>
    <t>Land</t>
  </si>
  <si>
    <t>GLOSSARY</t>
  </si>
  <si>
    <t>METHODOLOGY</t>
  </si>
  <si>
    <t>Foreign Trade Statistics Methodology</t>
  </si>
  <si>
    <t>ENQUIRIES</t>
  </si>
  <si>
    <t>DISCLAIMER AND TERMS OF USE</t>
  </si>
  <si>
    <t>Country</t>
  </si>
  <si>
    <t>Table 9</t>
  </si>
  <si>
    <t>Table 10</t>
  </si>
  <si>
    <r>
      <t>Goods exchange:</t>
    </r>
    <r>
      <rPr>
        <sz val="8"/>
        <rFont val="Arial"/>
        <family val="2"/>
      </rPr>
      <t xml:space="preserve"> The trade movement of goods exports, imports and re-exports, through the ports of the Emirate of Abu Dhabi.</t>
    </r>
  </si>
  <si>
    <r>
      <t xml:space="preserve">Gross exports: </t>
    </r>
    <r>
      <rPr>
        <sz val="8"/>
        <rFont val="Arial"/>
        <family val="2"/>
      </rPr>
      <t>The sum of non-oil exports and re-exports.</t>
    </r>
  </si>
  <si>
    <r>
      <t xml:space="preserve">Imports: </t>
    </r>
    <r>
      <rPr>
        <sz val="8"/>
        <rFont val="Arial"/>
        <family val="2"/>
      </rPr>
      <t>Imports are goods that enter Abu Dhabi’s customs and economic district from various parts of the world, excluding other emirates in the United Arab Emirates, and receive customs clearance. Goods are considered imports regardless of whether they enter the Emirate directly or are retrieved from customs warehouses, temporary entry areas or free zones inside the country. These goods receive customs clearance in order to become part of Abu Dhabi’s merchandise balance.</t>
    </r>
  </si>
  <si>
    <r>
      <t xml:space="preserve">Merchandise trade: </t>
    </r>
    <r>
      <rPr>
        <sz val="8"/>
        <rFont val="Arial"/>
        <family val="2"/>
      </rPr>
      <t>Merchandise trade statistics record goods, which add to or subtract from the stock of material resources of Abu Dhabi by entering or leaving its territory. Throughout this publication, the term merchandise trade statistics refers to trade which moves through the ports of Abu Dhabi only, and do not capture inter-emirate trade activity.</t>
    </r>
  </si>
  <si>
    <r>
      <t xml:space="preserve">Trade balance: </t>
    </r>
    <r>
      <rPr>
        <sz val="8"/>
        <rFont val="Arial"/>
        <family val="2"/>
      </rPr>
      <t>The trade balance is measured as the value of gross exported goods minus the value of imported goods. When gross exports are greater than imports, there is a trade surplus, and when imports are greater than gross exports there is a trade deficit.</t>
    </r>
  </si>
  <si>
    <t>Region</t>
  </si>
  <si>
    <t>أخرى</t>
  </si>
  <si>
    <t>حيوانات حية ومنتجات المملكة الحيوانية</t>
  </si>
  <si>
    <t>منتجات نباتية</t>
  </si>
  <si>
    <t>شحوم ودهون وزيوت حيوانية او نباتية</t>
  </si>
  <si>
    <t>منتجات معدنية</t>
  </si>
  <si>
    <t>منتجات الصناعات الكيماوية او الصناعات المرتبطة بها</t>
  </si>
  <si>
    <t>لدائن ومصنوعاتها;مطاط ومصنوعاته</t>
  </si>
  <si>
    <t>مصنوعات جلدية ;اصناف عدة الحيوانات ;لوازم السفر</t>
  </si>
  <si>
    <t>خشب ومصنوعاته ;فلين;اصناف صناعتي الحصر والسلال</t>
  </si>
  <si>
    <t>عجينة الخشب ;نفايات وفضلات ورق وورق مقوى ومصنوعاته</t>
  </si>
  <si>
    <t>مواد نسيجية ومصنوعاتها</t>
  </si>
  <si>
    <t>احذية,مظلات,اصناف من ريش;ازهار اصطناعية وشعر بشري</t>
  </si>
  <si>
    <t>مصنوعات من حجر;ميكا;منتجات من خزف;زجاج و مصنوعاته</t>
  </si>
  <si>
    <t>لؤلؤ,احجار كريمة,معادن تمينةومصنوعات هذه المواد</t>
  </si>
  <si>
    <t>معادن عادية ومصنوعاتها</t>
  </si>
  <si>
    <t>الات ;اجهزة تسجيل ;اذاعة الصوت والصورولوازمها</t>
  </si>
  <si>
    <t>معدات نقل</t>
  </si>
  <si>
    <t>اجهزة بصرية,فوتغرافية,طبية,ادوات موسيقية ولوازمها</t>
  </si>
  <si>
    <t>سلع ومنتجات مختلفة</t>
  </si>
  <si>
    <t>تحف فنية, قطع للمجموعات وقطع اترية</t>
  </si>
  <si>
    <t>مليون درهم</t>
  </si>
  <si>
    <t>Goods by HS1</t>
  </si>
  <si>
    <t>البيان حسب أقسام النظام المنسق</t>
  </si>
  <si>
    <t>الدولة</t>
  </si>
  <si>
    <t>Import</t>
  </si>
  <si>
    <t>الصادرات</t>
  </si>
  <si>
    <t>المعاد تصديره</t>
  </si>
  <si>
    <t>الواردات</t>
  </si>
  <si>
    <t>بحري</t>
  </si>
  <si>
    <t>جوي</t>
  </si>
  <si>
    <t>بري</t>
  </si>
  <si>
    <t>وسيلة النقل</t>
  </si>
  <si>
    <t>المنطقة</t>
  </si>
  <si>
    <t>إجمالي الصادرات</t>
  </si>
  <si>
    <t>الميزان التجاري</t>
  </si>
  <si>
    <t>إجمالي التجارة</t>
  </si>
  <si>
    <t>المجموع</t>
  </si>
  <si>
    <t>المصدر: الإدارة العامة للجمارك</t>
  </si>
  <si>
    <t>Source: General Administration of Customs</t>
  </si>
  <si>
    <t>نوع التجارة الخارجية</t>
  </si>
  <si>
    <t xml:space="preserve">نسبة </t>
  </si>
  <si>
    <t>دول أوروبا الغربية الأخرى</t>
  </si>
  <si>
    <t>Trade balance</t>
  </si>
  <si>
    <t>Sector</t>
  </si>
  <si>
    <t>القطاع</t>
  </si>
  <si>
    <t/>
  </si>
  <si>
    <t>Individual</t>
  </si>
  <si>
    <t>الأفراد</t>
  </si>
  <si>
    <t>Business</t>
  </si>
  <si>
    <t>الأعمال</t>
  </si>
  <si>
    <t>Government</t>
  </si>
  <si>
    <t>الحكومة</t>
  </si>
  <si>
    <t>* The value of exports includes the total value of exports and re-exports</t>
  </si>
  <si>
    <t>* قيمة الصادرات تشمل إجمالي قيمة الصادرات والمعاد تصديره </t>
  </si>
  <si>
    <t>جميع السلع الأخرى</t>
  </si>
  <si>
    <t>Sector and Goods by HS</t>
  </si>
  <si>
    <t>القطاع والدولة</t>
  </si>
  <si>
    <t>Sector and Country</t>
  </si>
  <si>
    <t>القطاع والسلع حسب النظام المنسق</t>
  </si>
  <si>
    <t>Table 11</t>
  </si>
  <si>
    <t>Table 12</t>
  </si>
  <si>
    <t>Table 13</t>
  </si>
  <si>
    <t>Table 14</t>
  </si>
  <si>
    <t>Table 15</t>
  </si>
  <si>
    <t>Table 16</t>
  </si>
  <si>
    <t>السعودية</t>
  </si>
  <si>
    <t>الكويت</t>
  </si>
  <si>
    <t>امريكا</t>
  </si>
  <si>
    <t>الهند</t>
  </si>
  <si>
    <t>عمان</t>
  </si>
  <si>
    <t>قطر</t>
  </si>
  <si>
    <t>البحرين</t>
  </si>
  <si>
    <t>السودان</t>
  </si>
  <si>
    <t>الاردن</t>
  </si>
  <si>
    <t>الصين</t>
  </si>
  <si>
    <t>اليابان</t>
  </si>
  <si>
    <t>المانيا</t>
  </si>
  <si>
    <t>جمهورية الكونجو</t>
  </si>
  <si>
    <t>المملكة المتحدة</t>
  </si>
  <si>
    <t>فرنسا</t>
  </si>
  <si>
    <t>مصر</t>
  </si>
  <si>
    <t>الدول العربية</t>
  </si>
  <si>
    <t>اسيا باستثناء الدول العربية</t>
  </si>
  <si>
    <t>امريكا الشمالية</t>
  </si>
  <si>
    <t>دول الافتا</t>
  </si>
  <si>
    <t>الإتحاد الأوروبي</t>
  </si>
  <si>
    <t>افريقيا باستثناء الدول العربية</t>
  </si>
  <si>
    <t>اوقيانوسيا</t>
  </si>
  <si>
    <t>اوروبا الشرقية</t>
  </si>
  <si>
    <t>امريكا الجنوبية</t>
  </si>
  <si>
    <t>امريكا الوسطى</t>
  </si>
  <si>
    <t>All Other Countries</t>
  </si>
  <si>
    <t>جميع البلدان الاخرى</t>
  </si>
  <si>
    <t>منتجات الاغدية ;مشروبات,سوائل كحوليةوتبغ</t>
  </si>
  <si>
    <t>All Other Goods</t>
  </si>
  <si>
    <t>سويسرا</t>
  </si>
  <si>
    <t>Pearls, Stones, Precious Metals And Its Articles</t>
  </si>
  <si>
    <t>Live Animals And Their Products</t>
  </si>
  <si>
    <t>Products Of The Chemical Or Allied Industries</t>
  </si>
  <si>
    <t>Machinery, Sound Recorders, Reproducers And Parts</t>
  </si>
  <si>
    <t>Vehicles Of Transport</t>
  </si>
  <si>
    <t>Base Metals And Articles Of Base Metal</t>
  </si>
  <si>
    <t>Plastics, Rubber And Articles Thereof</t>
  </si>
  <si>
    <t>Pieces And Antiques Works Of Art, Collectors</t>
  </si>
  <si>
    <t>Photographic, Medical, Musical Instruments _ Parts</t>
  </si>
  <si>
    <t>Miscellaneous Manufactured Articles</t>
  </si>
  <si>
    <t>Vegetable Products</t>
  </si>
  <si>
    <t>Animal Or Vegetable Fats, Oils And Waxes</t>
  </si>
  <si>
    <t>Foodstuffs, Beverages, Spirits And Tobacco</t>
  </si>
  <si>
    <t>Mineral Products</t>
  </si>
  <si>
    <t>Articles Of Leather And Animal Gut; Travel Goods</t>
  </si>
  <si>
    <t>Articles Of Wood, Cork; Basketware And Wickerwork</t>
  </si>
  <si>
    <t>Pulp Of Wood, Waste, Scrap And Articles Of Paper</t>
  </si>
  <si>
    <t>Textiles And Textile Articles</t>
  </si>
  <si>
    <t>Footwear,Umbrellas,Articles Of Feather _ Hair</t>
  </si>
  <si>
    <t>Articles Of Stone, Mica;Ceramic Products And Glass</t>
  </si>
  <si>
    <t>USA</t>
  </si>
  <si>
    <t>Re-Exports</t>
  </si>
  <si>
    <t xml:space="preserve"> Mode of Shipping</t>
  </si>
  <si>
    <t>Contact us for media support and coordination.</t>
  </si>
  <si>
    <t>للنشر الإعلامي يُرجى التواصل معنا للدعم والتنسيق.</t>
  </si>
  <si>
    <t>Inquiries and Support Request</t>
  </si>
  <si>
    <t xml:space="preserve">SCAD produces official statistics to meet the needs of government, communities, individuals and enterprises. SCAD shall not be liable for any loss or damage suffered by the user following the misuse of statistics supplied in good faith by SCAD. Users of official statistics are responsible for determining when and how to use the statistics for specific purposes/ the user exempts SCAD from any legal obligation related to errors that may occur outside its control or without its knowledge. The user also waives the right to obtain compensation for losses or damages that may be caused as a result of any error. SCAD’s official statistics are protected under copyright laws, except where otherwise indicated. The contents of this publication may be reproduced, in whole or part, and by any means, without further permission from SCAD, provided that SCAD is fully acknowledged as follows: 
Source: Statistics Centre – Abu Dhabi, year of publication, name of product, catalogue number, reference period and page(s).
</t>
  </si>
  <si>
    <t>MEDIA SUPPORT</t>
  </si>
  <si>
    <t xml:space="preserve">Users are advised to consult with SCAD before extracting insights from the presented data for research, media, or any public dissemination purposes. This ensures proper understanding and contextualization of the indicators. </t>
  </si>
  <si>
    <r>
      <t xml:space="preserve">Please reach out via email </t>
    </r>
    <r>
      <rPr>
        <u/>
        <sz val="8"/>
        <color rgb="FF0000FF"/>
        <rFont val="Arial"/>
        <family val="2"/>
      </rPr>
      <t>communication@scad.ae</t>
    </r>
    <r>
      <rPr>
        <sz val="8"/>
        <color theme="1"/>
        <rFont val="Arial"/>
        <family val="2"/>
      </rPr>
      <t>, or phone: +97128100423</t>
    </r>
  </si>
  <si>
    <t>الاستفسارات</t>
  </si>
  <si>
    <t>الدعم والإستفسارات</t>
  </si>
  <si>
    <t>إخلاء المسؤولية وشروط الاستخدام</t>
  </si>
  <si>
    <t xml:space="preserve">
يصدر مركز الإحصاء - أبوظبي إحصائيات رسمية لتلبية احتياجات الحكومة والمجتمعات والأفراد والمؤسسات. ولن يتحمل المركز مسؤولية أي خسارة أو ضرر يلحق بالمستخدم بعد إساءة استخدام الإحصائيات المقدمة بحسن نية من قبل مركز الإحصاء - لمستخدمي الإحصاءات الرسمية. لتحديد وقت وكيفية استخدام الإحصائيات لأغراض محددة/ يعفي المستخدم SCAD من أي التزام قانوني يتعلق بأخطاء قد تحدث خارج نطاق سيطرته أو بدون علمه. كما يتنازل المستخدم عن الحق في الحصول على تعويض عن الخسائر أو الأضرار التي قد تنتج عن أي خطأ. الإحصائيات الرسمية لمركز الإحصاء - أبوظبي محمية بموجب قوانين حقوق النشر، ما لم يُذكر خلاف ذلك.يمكن إعادة إنتاج محتويات هذا المنشور، كليًا أو جزئيًا، وبأي وسيلة، دون الحصول على إذن آخر من مركز الإحصاء - أبوظبي، شريطة الإقرار بصدورها عن المركز، وذلك بإيضاح ما يلي: 
المصدر: مركز الإحصاء- أبوظبي، وسنة النشر، واسم المنتج، ورقم الفهرسة، فترة الإسناد ورقم الصفحة أو الصفحات.</t>
  </si>
  <si>
    <t>الدعم الإعلامي</t>
  </si>
  <si>
    <t>يُوصى المستخدمون بالتواصل مع المركز للتأكد من الاستخدام الصحيح للبيانات المقدمة في هذا المنشور لأغراض البحث العلمي والإعلام.</t>
  </si>
  <si>
    <t xml:space="preserve"> لذا يُرجى التواصل معنا عبر البريد الإلكتروني: communication@scad.ae، أو عبر الهاتف: 97128100423+</t>
  </si>
  <si>
    <t>حركة التجارة الخارجية السلعية غير النفطية عبر منافذ إمارة أبوظبي</t>
  </si>
  <si>
    <t>Non-oil Foreign Merchandise Trade Through the Ports of Abu Dhabi Emirate</t>
  </si>
  <si>
    <r>
      <rPr>
        <b/>
        <sz val="8"/>
        <color rgb="FF000000"/>
        <rFont val="HelveticaNeueLTArabic-Roman"/>
      </rPr>
      <t>التبادل السلعي:</t>
    </r>
    <r>
      <rPr>
        <sz val="8"/>
        <color rgb="FF000000"/>
        <rFont val="HelveticaNeueLTArabic-Roman"/>
      </rPr>
      <t xml:space="preserve"> هو عبارة عن حركة التجارة الخارجية السلعية من الصادرات والواردات وإعادة التصدير، عبر منافذ إمارة أبوظبي.</t>
    </r>
  </si>
  <si>
    <r>
      <rPr>
        <b/>
        <sz val="8"/>
        <color rgb="FF000000"/>
        <rFont val="HelveticaNeueLTArabic-Roman"/>
      </rPr>
      <t>إجمالي الصادرات:</t>
    </r>
    <r>
      <rPr>
        <sz val="8"/>
        <color rgb="FF000000"/>
        <rFont val="HelveticaNeueLTArabic-Roman"/>
      </rPr>
      <t xml:space="preserve"> هو مجموع قيمة الصادرات غير نفطية والمعاد تصديره.</t>
    </r>
  </si>
  <si>
    <r>
      <rPr>
        <b/>
        <sz val="8"/>
        <color rgb="FF000000"/>
        <rFont val="HelveticaNeueLTArabic-Roman"/>
      </rPr>
      <t>التجارة السلعية:</t>
    </r>
    <r>
      <rPr>
        <sz val="8"/>
        <color rgb="FF000000"/>
        <rFont val="HelveticaNeueLTArabic-Roman"/>
      </rPr>
      <t xml:space="preserve"> تشمل إحصاءات التجارة السلعية قيمة السلع التي تضاف إلى مخزون الموارد المادية لإمارة أبوظبي أو تخصم منه، سواء بالدخول إلى أراضي الإمارة أو الخروج منها. ويشير مصطلح التجارة السلعية في هذا التقرير إلى حركة التجارة عبر منافذ إمارة أبوظبي فقط ، ما يعني أنها لا تشمل أي تعاملات تتم من خلال الإمارات الأخرى.</t>
    </r>
  </si>
  <si>
    <r>
      <rPr>
        <b/>
        <sz val="8"/>
        <color rgb="FF000000"/>
        <rFont val="HelveticaNeueLTArabic-Roman"/>
      </rPr>
      <t>الميزان التجاري:</t>
    </r>
    <r>
      <rPr>
        <sz val="8"/>
        <color rgb="FF000000"/>
        <rFont val="HelveticaNeueLTArabic-Roman"/>
      </rPr>
      <t xml:space="preserve"> هو الفرق بين القيمة الكلية للصادرات والواردات السلعية وعندما تكون قيمة الصادرات أكبر يقال أن هناك فائض في الميزان التجاري وعندما تكون قيمة الواردات أكبر يقال أن هناك عجز في الميزان التجاري.</t>
    </r>
  </si>
  <si>
    <r>
      <rPr>
        <b/>
        <sz val="8"/>
        <color theme="1"/>
        <rFont val="Arial"/>
        <family val="2"/>
      </rPr>
      <t>التقديرات الأولية:</t>
    </r>
    <r>
      <rPr>
        <sz val="8"/>
        <color theme="1"/>
        <rFont val="Arial"/>
        <family val="2"/>
      </rPr>
      <t xml:space="preserve"> تقديرات تستند فقط إلى مصادر ثانوية للبيانات. وينبغي أن يدرك مستخدمو التقديرات الأولية أنها تنقح بمجرد جمع البيانات من المصادر الأولية.</t>
    </r>
  </si>
  <si>
    <r>
      <rPr>
        <b/>
        <sz val="8"/>
        <color rgb="FF000000"/>
        <rFont val="HelveticaNeueLTArabic-Roman"/>
      </rPr>
      <t>الصادرات غير النفطية:</t>
    </r>
    <r>
      <rPr>
        <sz val="8"/>
        <color rgb="FF000000"/>
        <rFont val="HelveticaNeueLTArabic-Roman"/>
      </rPr>
      <t xml:space="preserve"> ويقصد بها جميع السلع التي يتم إنتاجها أو تصنيعها محلياً بالكامل أو التي أُجريت عليها عمليات صناعية غيرت من شكلها وقيمتها والمعدة للتصدير خارج البلاد بعد استيفاء الإجراءات الجمركية المطلوبة عليها. وتُحسب قيمة الصادرات السلعية بالعملة الوطنية وعلى أساس (فوب) وهي تتضمن قيمة البضائع بما فيها كافة المصاريف واصلة إلى ظهر الناقلة أو مركز العبور الجمركي.</t>
    </r>
  </si>
  <si>
    <r>
      <rPr>
        <b/>
        <sz val="8"/>
        <rFont val="Arial"/>
        <family val="2"/>
      </rPr>
      <t>Preliminary estimates:</t>
    </r>
    <r>
      <rPr>
        <sz val="8"/>
        <rFont val="Arial"/>
        <family val="2"/>
      </rPr>
      <t xml:space="preserve"> Estimates that have been calculated using only secondary data sources and methods. Users of this data should be aware that preliminary estimates will be revised when primary data sources become available for the relevant time period.</t>
    </r>
  </si>
  <si>
    <r>
      <rPr>
        <b/>
        <sz val="8"/>
        <color theme="1"/>
        <rFont val="HelveticaNeueLTArabic-Roman"/>
      </rPr>
      <t>المعاد تصديره</t>
    </r>
    <r>
      <rPr>
        <b/>
        <sz val="8"/>
        <color rgb="FF000000"/>
        <rFont val="HelveticaNeueLTArabic-Roman"/>
      </rPr>
      <t>:</t>
    </r>
    <r>
      <rPr>
        <sz val="8"/>
        <color rgb="FF000000"/>
        <rFont val="HelveticaNeueLTArabic-Roman"/>
      </rPr>
      <t>وهي البضائع التي سبق استيرادها وأُجريت عليها كافة الإجراءات الجمركية وأُعيد تصديرها دون إجراء أي تعديل يؤدي إلى تغيير في شكلها أو قيمتها بشكل واضح. وتُحسب قيمة إعادة التصدير بالعملة الوطنية وعلى أساس (فوب) وتتضمن قيمة البضائع بما فيها كافة المصاريف واصلة إلى ظهر الناقلة أو مركز العبور الجمركي.</t>
    </r>
  </si>
  <si>
    <r>
      <t xml:space="preserve">Non-oil exports: </t>
    </r>
    <r>
      <rPr>
        <sz val="8"/>
        <rFont val="Arial"/>
        <family val="2"/>
      </rPr>
      <t>All goods that are entirely produced or manufactured locally, or on which industrial operations have been performed that change their shape and value, and which are intended for export outside the country after completing the required customs procedures.The value of merchandise exports is calculated in the national currency, which includes the value of the goods, including all expenses, arriving at the back of the carrier or the customs transit center.</t>
    </r>
  </si>
  <si>
    <r>
      <t xml:space="preserve">Re-exports: </t>
    </r>
    <r>
      <rPr>
        <sz val="8"/>
        <rFont val="Arial"/>
        <family val="2"/>
      </rPr>
      <t>All imported commodities that have already been followed all customs regulations and re-exported without any modification leads to a change in the shape or its value. The value of merchandise exports is calculated in the national currency, which includes the value of the goods, including all expenses, arriving at the back of the carrier or the customs transit center.</t>
    </r>
  </si>
  <si>
    <r>
      <rPr>
        <b/>
        <sz val="8"/>
        <color rgb="FF000000"/>
        <rFont val="HelveticaNeueLTArabic-Roman"/>
      </rPr>
      <t>الواردات:</t>
    </r>
    <r>
      <rPr>
        <sz val="8"/>
        <color rgb="FF000000"/>
        <rFont val="HelveticaNeueLTArabic-Roman"/>
      </rPr>
      <t xml:space="preserve"> هي كل السلع الواردة إلى البلاد لتغطية الاحتياجات المحلية والتي تجري عليها كافة الإجراءات الجمركية المتبعة في الإفراج الجمركي عن السلع المستوردة سواء كانت خاضعة للرسوم الجمركية أو المعفاة. وتُحسب قيمة الواردات السلعية بالعملة الوطنية وعلى أساس (سيف) وتتضمن قيمة البضائع في محل إنتاجها مضافاً إليها أجور الشحن والتأمين لحظة وصولها إلى المركز الجمركي.</t>
    </r>
  </si>
  <si>
    <t>المصطلحات</t>
  </si>
  <si>
    <t>ايطاليا</t>
  </si>
  <si>
    <t>اخرى</t>
  </si>
  <si>
    <t>تركيا</t>
  </si>
  <si>
    <t>السويد</t>
  </si>
  <si>
    <t>هونج كونج</t>
  </si>
  <si>
    <t>Note: The data for 2025 are preliminary</t>
  </si>
  <si>
    <t>ملاحظة: بيانات عام 2025 أولية</t>
  </si>
  <si>
    <t>SWITZERLAND</t>
  </si>
  <si>
    <t>SAUDI ARABIA</t>
  </si>
  <si>
    <t>INDIA</t>
  </si>
  <si>
    <t>KUWAIT</t>
  </si>
  <si>
    <t>QATAR</t>
  </si>
  <si>
    <t>CHINA</t>
  </si>
  <si>
    <t>JORDAN</t>
  </si>
  <si>
    <t>BAHRAIN</t>
  </si>
  <si>
    <t>TURKIYE OF REPUBLIC</t>
  </si>
  <si>
    <t>SUDAN</t>
  </si>
  <si>
    <t>OMAN</t>
  </si>
  <si>
    <t>EGYPT</t>
  </si>
  <si>
    <t>HONG KONG</t>
  </si>
  <si>
    <t>CONGO REPUBLIC</t>
  </si>
  <si>
    <t>GERMANY</t>
  </si>
  <si>
    <t>JAPAN</t>
  </si>
  <si>
    <t>ITALY</t>
  </si>
  <si>
    <t>UNITED KINGDOM</t>
  </si>
  <si>
    <t>سوريا</t>
  </si>
  <si>
    <t>SYRIA</t>
  </si>
  <si>
    <t>VEHICLES OF TRANSPORT</t>
  </si>
  <si>
    <t>MACHINERY, SOUND RECORDERS, REPRODUCERS AND PARTS</t>
  </si>
  <si>
    <t>PHOTOGRAPHIC, MEDICAL, MUSICAL INSTRUMENTS _ PARTS</t>
  </si>
  <si>
    <t>MISCELLANEOUS MANUFACTURED ARTICLES</t>
  </si>
  <si>
    <t>PRODUCTS OF THE CHEMICAL OR ALLIED INDUSTRIES</t>
  </si>
  <si>
    <t>BASE METALS AND ARTICLES OF BASE METAL</t>
  </si>
  <si>
    <t>MINERAL PRODUCTS</t>
  </si>
  <si>
    <t>LIVE ANIMALS AND THEIR PRODUCTS</t>
  </si>
  <si>
    <t>PIECES AND ANTIQUES WORKS OF ART, COLLECTORS</t>
  </si>
  <si>
    <t>TEXTILES AND TEXTILE ARTICLES</t>
  </si>
  <si>
    <t>PEARLS, STONES, PRECIOUS METALS AND ITS ARTICLES</t>
  </si>
  <si>
    <t>PLASTICS, RUBBER AND ARTICLES THEREOF</t>
  </si>
  <si>
    <t>SWEDEN</t>
  </si>
  <si>
    <t>FRANCE</t>
  </si>
  <si>
    <t>جدول 1</t>
  </si>
  <si>
    <t>جدول 2</t>
  </si>
  <si>
    <t>جدول 3</t>
  </si>
  <si>
    <t>جدول 4</t>
  </si>
  <si>
    <t>جدول 5</t>
  </si>
  <si>
    <t>جدول 6</t>
  </si>
  <si>
    <t>جدول 7</t>
  </si>
  <si>
    <t>جدول 8</t>
  </si>
  <si>
    <t>جدول 9</t>
  </si>
  <si>
    <t>جدول 10</t>
  </si>
  <si>
    <t>جدول 11</t>
  </si>
  <si>
    <t>جدول 12</t>
  </si>
  <si>
    <t>جدول 13</t>
  </si>
  <si>
    <t>جدول 14</t>
  </si>
  <si>
    <t>جدول 15</t>
  </si>
  <si>
    <t>جدول 16</t>
  </si>
  <si>
    <t>البيانات الوصفية</t>
  </si>
  <si>
    <t>الرابط</t>
  </si>
  <si>
    <t>Return to Main Page</t>
  </si>
  <si>
    <t xml:space="preserve">العودة إلى الصفحة الرئيسية </t>
  </si>
  <si>
    <t>EFTA</t>
  </si>
  <si>
    <t>ARAB COUNTRIES</t>
  </si>
  <si>
    <t>ASIA</t>
  </si>
  <si>
    <t>EUROPEAN UNION (E.E.C)</t>
  </si>
  <si>
    <t>NORTH AMERICA</t>
  </si>
  <si>
    <t>AFRICA</t>
  </si>
  <si>
    <t>OCEANIA</t>
  </si>
  <si>
    <t>SOUTH AMERICA</t>
  </si>
  <si>
    <t>EASTERN EUROPE</t>
  </si>
  <si>
    <t>CENTRAL AMERICA</t>
  </si>
  <si>
    <t>OTHER WESTERN COUNTRIES</t>
  </si>
  <si>
    <t>OTHERS</t>
  </si>
  <si>
    <t xml:space="preserve">OTHER </t>
  </si>
  <si>
    <t>استيراد</t>
  </si>
  <si>
    <t>OTHER</t>
  </si>
  <si>
    <t>Non-oil Foreign Merchandise Trade Through the Ports of Abu Dhabi Emirate, July 2025</t>
  </si>
  <si>
    <t>Table 1: Non-oil of trade components (in million AED), July 2025</t>
  </si>
  <si>
    <t>Table 2: Non-oil of Trade components (year-on-year growth), July 2025</t>
  </si>
  <si>
    <t>Table 3: Non-oil exports by good HS, (in millions AED), July 2025</t>
  </si>
  <si>
    <t>Table 4: Non-oil re-export by sections of HS, (in millions AED), July 2025</t>
  </si>
  <si>
    <t>Table 5: Non-oil imports by sections of HS, (in millions AED), July 2025</t>
  </si>
  <si>
    <t>Table 6: Non-oil exports by country (in millions AED), July 2025</t>
  </si>
  <si>
    <t>Table 7: Non-oil Re-exports by country (in millions AED), July 2025</t>
  </si>
  <si>
    <t>Table 8: Non-oil Imports by country (in millions AED), July 2025</t>
  </si>
  <si>
    <t>Table 9: Non-oil foreign trade by continent (in millions AED), July 2025</t>
  </si>
  <si>
    <t>Table 10: Non-oil foreign trade by mode of shipping (in millions AED), July 2025</t>
  </si>
  <si>
    <t>Table 11: Non-oil exports by sector, July 2025</t>
  </si>
  <si>
    <t>Table 12: Non-oil Imports by sector, July 2025</t>
  </si>
  <si>
    <t>Table 13: Top 5 Non-oil exported goods by sector and HS, July 2025</t>
  </si>
  <si>
    <t>Table 14: Top 5 Non-oil imported goods by sector and HS, July 2025</t>
  </si>
  <si>
    <t>Table 15: Top 5 Non-oil export trade partners by sector, July 2025</t>
  </si>
  <si>
    <t>Table 16: Top 5 Non-oil Imports trade partners by sector,  July 2025</t>
  </si>
  <si>
    <t>حركة التجارة الخارجية السلعية غير النفطية عبر منافذ إمارة أبوظبي، يوليو 2025</t>
  </si>
  <si>
    <t>جدول 1: قيمة التجارة الخارجية غير النفطية بالمليون درهم، يوليو 2025</t>
  </si>
  <si>
    <t xml:space="preserve"> جدول 2: التجارة الخارجية غير النفطية (النمو على أساس سنوي)، يوليو 2025 </t>
  </si>
  <si>
    <t>جدول 3: الصادرات غير النفطية حسب أقسام النظام المنسق بالمليون درهم، يوليو 2025</t>
  </si>
  <si>
    <t>جدول 4: المعاد تصديره غير النفطي حسب أقسام النظام المنسق بالمليون درهم، يوليو 2025</t>
  </si>
  <si>
    <t>جدول 5: الواردات غير النفطية حسب أقسام النظام المنسق بالمليون درهم، يوليو 2025</t>
  </si>
  <si>
    <t>جدول 6: الصادرات غير النفطية حسب الدولة بالمليون درهم، يوليو 2025</t>
  </si>
  <si>
    <t>جدول 7: المعاد تصديره غير النفطي حسب الدولة بالمليون درهم، يوليو 2025</t>
  </si>
  <si>
    <t>جدول 8: الواردات غير النفطية حسب الدولة بالمليون درهم، يوليو 2025</t>
  </si>
  <si>
    <t xml:space="preserve">جدول 9: التجارة الخارجية غير النفطية حسب المنطقة بالمليون درهم، يوليو 2025 </t>
  </si>
  <si>
    <t>جدول 10: التجارة الخارجية غير النفطية حسب وسيلة النقل بالمليون درهم، يوليو 2025</t>
  </si>
  <si>
    <t xml:space="preserve">جدول 11: الصادرات غير النفطية حسب القطاع، يوليو 2025   </t>
  </si>
  <si>
    <t>جدول 12: الواردات غير النفطية حسب القطاع، يوليو 2025</t>
  </si>
  <si>
    <t>جدول 13: أهم خمس مجموعات سلعية في الصادرات غير النفطية حسب أقسام النظام المنسق والقطاع، يوليو 2025</t>
  </si>
  <si>
    <t>جدول 14: أهم خمس مجموعات سلعية في الواردات غير النفطية حسب أقسام النظام المنسق والقطاع، يوليو 2025</t>
  </si>
  <si>
    <t>جدول 15: أهم خمس شركاء في الصادرات غير النفطية حسب القطاع، يوليو 2025</t>
  </si>
  <si>
    <t>جدول 16: أهم خمس شركاء في الواردات غير النفطية حسب القطاع، يوليو 2025</t>
  </si>
  <si>
    <r>
      <rPr>
        <b/>
        <sz val="10"/>
        <color rgb="FFD6A360"/>
        <rFont val="Arial"/>
        <family val="2"/>
      </rPr>
      <t>Table 1:</t>
    </r>
    <r>
      <rPr>
        <b/>
        <sz val="10"/>
        <rFont val="Arial"/>
        <family val="2"/>
      </rPr>
      <t xml:space="preserve"> Non-oil of trade components (in million AED), July  2025</t>
    </r>
  </si>
  <si>
    <r>
      <rPr>
        <b/>
        <sz val="10"/>
        <color rgb="FFD6A360"/>
        <rFont val="Arial"/>
        <family val="2"/>
      </rPr>
      <t>Table 2:</t>
    </r>
    <r>
      <rPr>
        <b/>
        <sz val="10"/>
        <rFont val="Arial"/>
        <family val="2"/>
      </rPr>
      <t xml:space="preserve"> Non-oil of trade components (year-on-year growth), July 2025</t>
    </r>
  </si>
  <si>
    <r>
      <rPr>
        <b/>
        <sz val="10"/>
        <color rgb="FFD6A360"/>
        <rFont val="Arial"/>
        <family val="2"/>
      </rPr>
      <t xml:space="preserve">Table 3: </t>
    </r>
    <r>
      <rPr>
        <b/>
        <sz val="10"/>
        <rFont val="Arial"/>
        <family val="2"/>
      </rPr>
      <t>Non-oil exports by good HS, (in millions AED), July 2025</t>
    </r>
  </si>
  <si>
    <r>
      <rPr>
        <b/>
        <sz val="10"/>
        <color rgb="FFD6A360"/>
        <rFont val="Arial"/>
        <family val="2"/>
      </rPr>
      <t xml:space="preserve">Table 4: </t>
    </r>
    <r>
      <rPr>
        <b/>
        <sz val="10"/>
        <rFont val="Arial"/>
        <family val="2"/>
      </rPr>
      <t>Non-oil re-export by sections of HS, (in millions AED), July 2025</t>
    </r>
  </si>
  <si>
    <r>
      <rPr>
        <b/>
        <sz val="10"/>
        <color rgb="FFD6A360"/>
        <rFont val="Arial"/>
        <family val="2"/>
      </rPr>
      <t>Table 5:</t>
    </r>
    <r>
      <rPr>
        <b/>
        <sz val="10"/>
        <rFont val="Arial"/>
        <family val="2"/>
      </rPr>
      <t xml:space="preserve"> Non-oil imports by sections of HS, (in millions AED), July 2025</t>
    </r>
  </si>
  <si>
    <r>
      <rPr>
        <b/>
        <sz val="10"/>
        <color rgb="FFD6A360"/>
        <rFont val="Arial"/>
        <family val="2"/>
      </rPr>
      <t>Table 6:</t>
    </r>
    <r>
      <rPr>
        <b/>
        <sz val="10"/>
        <rFont val="Arial"/>
        <family val="2"/>
      </rPr>
      <t xml:space="preserve"> Non-oil exports by country (in millions AED), July 2025</t>
    </r>
  </si>
  <si>
    <r>
      <rPr>
        <b/>
        <sz val="10"/>
        <color rgb="FFD6A360"/>
        <rFont val="Arial"/>
        <family val="2"/>
      </rPr>
      <t xml:space="preserve">Table 7: </t>
    </r>
    <r>
      <rPr>
        <b/>
        <sz val="10"/>
        <rFont val="Arial"/>
        <family val="2"/>
      </rPr>
      <t>Non-oil Re-exports by country (in millions AED), July 2025</t>
    </r>
  </si>
  <si>
    <r>
      <rPr>
        <b/>
        <sz val="10"/>
        <color rgb="FFD6A360"/>
        <rFont val="Arial"/>
        <family val="2"/>
      </rPr>
      <t xml:space="preserve">Table 8: </t>
    </r>
    <r>
      <rPr>
        <b/>
        <sz val="10"/>
        <rFont val="Arial"/>
        <family val="2"/>
      </rPr>
      <t>Non-oil Imports by country (in millions AED), July 2025</t>
    </r>
  </si>
  <si>
    <r>
      <rPr>
        <b/>
        <sz val="10"/>
        <color rgb="FFD6A360"/>
        <rFont val="Arial"/>
        <family val="2"/>
      </rPr>
      <t>Table 9:</t>
    </r>
    <r>
      <rPr>
        <b/>
        <sz val="10"/>
        <rFont val="Arial"/>
        <family val="2"/>
      </rPr>
      <t xml:space="preserve"> Non-oil foreign trade by continent (in millions AED), July  2025</t>
    </r>
  </si>
  <si>
    <r>
      <rPr>
        <b/>
        <sz val="10"/>
        <color rgb="FFD6A360"/>
        <rFont val="Arial"/>
        <family val="2"/>
      </rPr>
      <t xml:space="preserve">Table 10: </t>
    </r>
    <r>
      <rPr>
        <b/>
        <sz val="10"/>
        <rFont val="Arial"/>
        <family val="2"/>
      </rPr>
      <t>Non-oil foreign trade by mode of shipping (in millions AED), July 2025</t>
    </r>
  </si>
  <si>
    <r>
      <rPr>
        <b/>
        <sz val="10"/>
        <color rgb="FFD6A360"/>
        <rFont val="Arial"/>
        <family val="2"/>
      </rPr>
      <t>Table 11:</t>
    </r>
    <r>
      <rPr>
        <b/>
        <sz val="10"/>
        <rFont val="Arial"/>
        <family val="2"/>
      </rPr>
      <t xml:space="preserve"> Non-oil exports by sector, July 2025</t>
    </r>
  </si>
  <si>
    <r>
      <rPr>
        <b/>
        <sz val="10"/>
        <color rgb="FFD6A360"/>
        <rFont val="Arial"/>
        <family val="2"/>
      </rPr>
      <t>Table 12:</t>
    </r>
    <r>
      <rPr>
        <b/>
        <sz val="10"/>
        <rFont val="Arial"/>
        <family val="2"/>
      </rPr>
      <t xml:space="preserve"> Non-oil Imports by sector, July  2025</t>
    </r>
  </si>
  <si>
    <r>
      <rPr>
        <b/>
        <sz val="10"/>
        <color rgb="FFD6A360"/>
        <rFont val="Arial"/>
        <family val="2"/>
      </rPr>
      <t xml:space="preserve"> Table 15: </t>
    </r>
    <r>
      <rPr>
        <b/>
        <sz val="10"/>
        <rFont val="Arial"/>
        <family val="2"/>
      </rPr>
      <t>Top 5 Non-oil export trade partners by sector, July 2025</t>
    </r>
  </si>
  <si>
    <r>
      <rPr>
        <b/>
        <sz val="10"/>
        <color rgb="FFD6A360"/>
        <rFont val="Arial"/>
        <family val="2"/>
      </rPr>
      <t>جدول 1</t>
    </r>
    <r>
      <rPr>
        <b/>
        <sz val="10"/>
        <rFont val="Arial"/>
        <family val="2"/>
      </rPr>
      <t>: قيمة التجارة الخارجية غير النفطية بالمليون درهم، يوليو 2025</t>
    </r>
  </si>
  <si>
    <r>
      <rPr>
        <b/>
        <sz val="10"/>
        <color rgb="FFD6A360"/>
        <rFont val="Arial"/>
        <family val="2"/>
      </rPr>
      <t xml:space="preserve">جدول 2: </t>
    </r>
    <r>
      <rPr>
        <b/>
        <sz val="10"/>
        <rFont val="Arial"/>
        <family val="2"/>
      </rPr>
      <t xml:space="preserve"> التجارة الخارجية غير النفطية (النمو على أساس سنوي)، يوليو 2025</t>
    </r>
  </si>
  <si>
    <r>
      <rPr>
        <b/>
        <sz val="10"/>
        <color rgb="FFD6A360"/>
        <rFont val="Arial"/>
        <family val="2"/>
      </rPr>
      <t>جدول 3:</t>
    </r>
    <r>
      <rPr>
        <b/>
        <sz val="10"/>
        <rFont val="Arial"/>
        <family val="2"/>
      </rPr>
      <t xml:space="preserve"> الصادرات غير النفطية حسب أقسام النظام المنسق بالمليون درهم، يوليو 2025 </t>
    </r>
  </si>
  <si>
    <r>
      <rPr>
        <b/>
        <sz val="10"/>
        <color rgb="FFD6A360"/>
        <rFont val="Arial"/>
        <family val="2"/>
      </rPr>
      <t xml:space="preserve">جدول 4: </t>
    </r>
    <r>
      <rPr>
        <b/>
        <sz val="10"/>
        <rFont val="Arial"/>
        <family val="2"/>
      </rPr>
      <t xml:space="preserve">المعاد تصديره غير النفطي حسب أقسام النظام المنسق بالمليون درهم، يوليو 2025 </t>
    </r>
  </si>
  <si>
    <r>
      <rPr>
        <b/>
        <sz val="10"/>
        <color rgb="FFD6A360"/>
        <rFont val="Arial"/>
        <family val="2"/>
      </rPr>
      <t>جدول 5:</t>
    </r>
    <r>
      <rPr>
        <b/>
        <sz val="10"/>
        <rFont val="Arial"/>
        <family val="2"/>
      </rPr>
      <t xml:space="preserve"> الواردات غير النفطية حسب أقسام النظام المنسق بالمليون درهم، يوليو 2025 </t>
    </r>
  </si>
  <si>
    <r>
      <rPr>
        <b/>
        <sz val="10"/>
        <color rgb="FFD6A360"/>
        <rFont val="Arial"/>
        <family val="2"/>
      </rPr>
      <t>جدول 6:</t>
    </r>
    <r>
      <rPr>
        <b/>
        <sz val="10"/>
        <rFont val="Arial"/>
        <family val="2"/>
      </rPr>
      <t xml:space="preserve"> الصادرات غير النفطية حسب الدولة بالمليون درهم، يوليو 2025</t>
    </r>
  </si>
  <si>
    <r>
      <rPr>
        <b/>
        <sz val="10"/>
        <color rgb="FFD6A360"/>
        <rFont val="Arial"/>
        <family val="2"/>
      </rPr>
      <t xml:space="preserve">جدول 7: </t>
    </r>
    <r>
      <rPr>
        <b/>
        <sz val="10"/>
        <rFont val="Arial"/>
        <family val="2"/>
      </rPr>
      <t>المعاد تصديره غير النفطي حسب الدولة بالمليون درهم، يوليو 2025</t>
    </r>
  </si>
  <si>
    <r>
      <rPr>
        <b/>
        <sz val="10"/>
        <color rgb="FFD6A360"/>
        <rFont val="Arial"/>
        <family val="2"/>
      </rPr>
      <t xml:space="preserve">جدول 8: </t>
    </r>
    <r>
      <rPr>
        <b/>
        <sz val="10"/>
        <rFont val="Arial"/>
        <family val="2"/>
      </rPr>
      <t xml:space="preserve">الواردات غير النفطية حسب الدولة بالمليون درهم، يوليو 2025 </t>
    </r>
  </si>
  <si>
    <r>
      <rPr>
        <b/>
        <sz val="10"/>
        <color rgb="FFD6A360"/>
        <rFont val="Arial"/>
        <family val="2"/>
      </rPr>
      <t>جدول 9:</t>
    </r>
    <r>
      <rPr>
        <b/>
        <sz val="10"/>
        <rFont val="Arial"/>
        <family val="2"/>
      </rPr>
      <t xml:space="preserve"> التجارة الخارجية غير النفطية حسب المنطقة بالمليون درهم،  يوليو 2025 </t>
    </r>
  </si>
  <si>
    <r>
      <rPr>
        <b/>
        <sz val="10"/>
        <color rgb="FFD6A360"/>
        <rFont val="Arial"/>
        <family val="2"/>
      </rPr>
      <t>جدول 10:</t>
    </r>
    <r>
      <rPr>
        <b/>
        <sz val="10"/>
        <rFont val="Arial"/>
        <family val="2"/>
      </rPr>
      <t xml:space="preserve"> التجارة الخارجية غير النفطية حسب وسيلة النقل بالمليون درهم، يوليو 2025 </t>
    </r>
  </si>
  <si>
    <r>
      <rPr>
        <b/>
        <sz val="10"/>
        <color rgb="FFD6A360"/>
        <rFont val="Arial"/>
        <family val="2"/>
      </rPr>
      <t xml:space="preserve">جدول 11: </t>
    </r>
    <r>
      <rPr>
        <b/>
        <sz val="10"/>
        <rFont val="Arial"/>
        <family val="2"/>
      </rPr>
      <t xml:space="preserve">الصادرات غير النفطية حسب القطاع، يوليو 2025   </t>
    </r>
  </si>
  <si>
    <r>
      <rPr>
        <b/>
        <sz val="10"/>
        <color rgb="FFD6A360"/>
        <rFont val="Arial"/>
        <family val="2"/>
      </rPr>
      <t xml:space="preserve"> جدول 12:</t>
    </r>
    <r>
      <rPr>
        <b/>
        <sz val="10"/>
        <rFont val="Arial"/>
        <family val="2"/>
      </rPr>
      <t xml:space="preserve"> الواردات غير النفطية حسب القطاع، يوليو 2025</t>
    </r>
  </si>
  <si>
    <r>
      <rPr>
        <b/>
        <sz val="10"/>
        <color rgb="FFD6A360"/>
        <rFont val="Arial"/>
        <family val="2"/>
      </rPr>
      <t>جدول 14:</t>
    </r>
    <r>
      <rPr>
        <b/>
        <sz val="10"/>
        <rFont val="Arial"/>
        <family val="2"/>
      </rPr>
      <t xml:space="preserve"> أهم خمس مجموعات سلعية في الواردات غير النفطية حسب أقسام النظام المنسق والقطاع، يوليو 2025</t>
    </r>
  </si>
  <si>
    <t>يوليو 2025</t>
  </si>
  <si>
    <r>
      <rPr>
        <b/>
        <sz val="10"/>
        <color rgb="FFD6A360"/>
        <rFont val="Arial"/>
        <family val="2"/>
      </rPr>
      <t>Table 16:</t>
    </r>
    <r>
      <rPr>
        <b/>
        <sz val="10"/>
        <rFont val="Arial"/>
        <family val="2"/>
      </rPr>
      <t xml:space="preserve"> Top 5 Non-oil Imports trade partners by sector, July 2025</t>
    </r>
  </si>
  <si>
    <r>
      <rPr>
        <b/>
        <sz val="10"/>
        <color rgb="FFD6A360"/>
        <rFont val="Arial"/>
        <family val="2"/>
      </rPr>
      <t xml:space="preserve"> جدول 16: </t>
    </r>
    <r>
      <rPr>
        <b/>
        <sz val="10"/>
        <rFont val="Arial"/>
        <family val="2"/>
      </rPr>
      <t>أهم خمس شركاء في الواردات غير النفطية حسب القطاع، يوليو 2025</t>
    </r>
  </si>
  <si>
    <t>BANGLADESH</t>
  </si>
  <si>
    <t>بنجلاديش</t>
  </si>
  <si>
    <t>SPAIN</t>
  </si>
  <si>
    <t>اسبانيا</t>
  </si>
  <si>
    <t>KAZAKHSTAN</t>
  </si>
  <si>
    <t>كازاخستان</t>
  </si>
  <si>
    <r>
      <t xml:space="preserve"> </t>
    </r>
    <r>
      <rPr>
        <b/>
        <sz val="10"/>
        <color rgb="FFD6A360"/>
        <rFont val="Arial"/>
        <family val="2"/>
      </rPr>
      <t xml:space="preserve"> جدول 15: </t>
    </r>
    <r>
      <rPr>
        <b/>
        <sz val="10"/>
        <rFont val="Arial"/>
        <family val="2"/>
      </rPr>
      <t>أهم خمس شركاء في الصادرات غير النفطية حسب القطاع، يوليو 2025</t>
    </r>
  </si>
  <si>
    <r>
      <rPr>
        <b/>
        <sz val="10"/>
        <color rgb="FFD6A360"/>
        <rFont val="Arial"/>
        <family val="2"/>
      </rPr>
      <t>Table 14:</t>
    </r>
    <r>
      <rPr>
        <b/>
        <sz val="10"/>
        <rFont val="Arial"/>
        <family val="2"/>
      </rPr>
      <t xml:space="preserve"> Top 5 Non-oil imported goods by sector and HS, July 2025</t>
    </r>
  </si>
  <si>
    <t>ARTICLES OF LEATHER AND ANIMAL GUT; TRAVEL GOODS</t>
  </si>
  <si>
    <t>ARTICLES OF STONE, MICA;CERAMIC PRODUCTS AND GLASS</t>
  </si>
  <si>
    <t>FOODSTUFFS, BEVERAGES, SPIRITS AND TOBACCO</t>
  </si>
  <si>
    <r>
      <rPr>
        <b/>
        <sz val="10"/>
        <color rgb="FFD6A360"/>
        <rFont val="Arial"/>
        <family val="2"/>
      </rPr>
      <t xml:space="preserve"> Table 13: </t>
    </r>
    <r>
      <rPr>
        <b/>
        <sz val="10"/>
        <rFont val="Arial"/>
        <family val="2"/>
      </rPr>
      <t>Top 5 Non-oil exported goods by sector and HS, July 2025</t>
    </r>
  </si>
  <si>
    <r>
      <rPr>
        <b/>
        <sz val="10"/>
        <color rgb="FFD6A360"/>
        <rFont val="Arial"/>
        <family val="2"/>
      </rPr>
      <t xml:space="preserve">جدول 13:  </t>
    </r>
    <r>
      <rPr>
        <b/>
        <sz val="10"/>
        <rFont val="Arial"/>
        <family val="2"/>
      </rPr>
      <t>أهم خمس مجموعات سلعية في الصادرات غير النفطية حسب أقسام النظام المنسق والقطاع، يوليو 2025</t>
    </r>
  </si>
  <si>
    <t>AUSTRALIA</t>
  </si>
  <si>
    <t>استراليا</t>
  </si>
  <si>
    <t>POLAND</t>
  </si>
  <si>
    <t>بولندا</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</si>
</sst>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_(* \(#,##0.00\);_(* &quot;-&quot;??_);_(@_)"/>
    <numFmt numFmtId="164" formatCode="_-* #,##0.00_-;\-* #,##0.00_-;_-* &quot;-&quot;??_-;_-@_-"/>
    <numFmt numFmtId="165" formatCode="#,##0.0"/>
    <numFmt numFmtId="166" formatCode="_-* #,##0.0_-;_-* #,##0.0\-;_-* &quot;-&quot;??_-;_-@_-"/>
    <numFmt numFmtId="167" formatCode="_-* #,##0.00_-;_-* #,##0.00\-;_-* &quot;-&quot;??_-;_-@_-"/>
    <numFmt numFmtId="168" formatCode="mmm\-yyyy"/>
    <numFmt numFmtId="169" formatCode="mmm\ yyyy"/>
    <numFmt numFmtId="170" formatCode="_-* #,##0.000000_-;_-* #,##0.000000\-;_-* &quot;-&quot;??_-;_-@_-"/>
    <numFmt numFmtId="171" formatCode="_(* #,##0.00000_);_(* \(#,##0.00000\);_(* &quot;-&quot;??_);_(@_)"/>
  </numFmts>
  <fonts count="47">
    <font>
      <sz val="11"/>
      <color theme="1"/>
      <name val="Calibri"/>
      <family val="2"/>
      <scheme val="minor"/>
    </font>
    <font>
      <sz val="11"/>
      <color theme="1"/>
      <name val="Calibri"/>
      <family val="2"/>
      <scheme val="minor"/>
    </font>
    <font>
      <b/>
      <sz val="10"/>
      <color rgb="FF595959"/>
      <name val="Tahoma"/>
      <family val="2"/>
    </font>
    <font>
      <b/>
      <sz val="11"/>
      <color rgb="FF595959"/>
      <name val="Tahoma"/>
      <family val="2"/>
    </font>
    <font>
      <u/>
      <sz val="11"/>
      <color theme="10"/>
      <name val="Calibri"/>
      <family val="2"/>
      <scheme val="minor"/>
    </font>
    <font>
      <sz val="8"/>
      <color theme="1"/>
      <name val="Arial"/>
      <family val="2"/>
    </font>
    <font>
      <sz val="8"/>
      <name val="Calibri"/>
      <family val="2"/>
      <scheme val="minor"/>
    </font>
    <font>
      <b/>
      <sz val="8"/>
      <color theme="1"/>
      <name val="Arial"/>
      <family val="2"/>
    </font>
    <font>
      <b/>
      <sz val="11"/>
      <color rgb="FFD6A360"/>
      <name val="Arial"/>
      <family val="2"/>
    </font>
    <font>
      <b/>
      <sz val="8"/>
      <name val="Arial"/>
      <family val="2"/>
    </font>
    <font>
      <sz val="8"/>
      <name val="Arial"/>
      <family val="2"/>
    </font>
    <font>
      <b/>
      <sz val="8"/>
      <color theme="0"/>
      <name val="Arial"/>
      <family val="2"/>
    </font>
    <font>
      <i/>
      <sz val="8"/>
      <color theme="1"/>
      <name val="Arial"/>
      <family val="2"/>
    </font>
    <font>
      <u/>
      <sz val="8"/>
      <color theme="10"/>
      <name val="Arial"/>
      <family val="2"/>
    </font>
    <font>
      <u/>
      <sz val="8"/>
      <color rgb="FF0563C1"/>
      <name val="Arial"/>
      <family val="2"/>
    </font>
    <font>
      <sz val="8"/>
      <color rgb="FF0563C1"/>
      <name val="Arial"/>
      <family val="2"/>
    </font>
    <font>
      <b/>
      <sz val="14"/>
      <name val="Calibri"/>
      <family val="2"/>
      <scheme val="minor"/>
    </font>
    <font>
      <sz val="11"/>
      <name val="Calibri"/>
      <family val="2"/>
      <scheme val="minor"/>
    </font>
    <font>
      <sz val="11"/>
      <color theme="1"/>
      <name val="Calibri"/>
      <family val="2"/>
    </font>
    <font>
      <sz val="11"/>
      <color theme="1"/>
      <name val="Calibri"/>
      <family val="2"/>
    </font>
    <font>
      <u/>
      <sz val="11"/>
      <color theme="10"/>
      <name val="Calibri"/>
      <family val="2"/>
    </font>
    <font>
      <sz val="8"/>
      <color rgb="FFFF0000"/>
      <name val="Arial"/>
      <family val="2"/>
    </font>
    <font>
      <sz val="16"/>
      <color rgb="FFFF0000"/>
      <name val="Arial"/>
      <family val="2"/>
    </font>
    <font>
      <sz val="11"/>
      <color rgb="FF00B050"/>
      <name val="Calibri"/>
      <family val="2"/>
      <scheme val="minor"/>
    </font>
    <font>
      <b/>
      <sz val="10"/>
      <name val="Arial"/>
      <family val="2"/>
    </font>
    <font>
      <b/>
      <sz val="12"/>
      <color theme="0"/>
      <name val="Arial"/>
      <family val="2"/>
    </font>
    <font>
      <sz val="10"/>
      <color theme="1"/>
      <name val="Arial"/>
      <family val="2"/>
    </font>
    <font>
      <sz val="10"/>
      <name val="Arial"/>
      <family val="2"/>
    </font>
    <font>
      <sz val="11"/>
      <color theme="1"/>
      <name val="Calibri"/>
      <family val="2"/>
    </font>
    <font>
      <b/>
      <sz val="11"/>
      <name val="Arial"/>
      <family val="2"/>
    </font>
    <font>
      <sz val="8"/>
      <color theme="1"/>
      <name val="Tahoma"/>
      <family val="2"/>
    </font>
    <font>
      <sz val="8"/>
      <color rgb="FF0D0D0D"/>
      <name val="Segoe UI"/>
      <family val="2"/>
    </font>
    <font>
      <sz val="11"/>
      <color theme="1"/>
      <name val="Calibri"/>
      <family val="2"/>
    </font>
    <font>
      <sz val="11"/>
      <color theme="1"/>
      <name val="Calibri"/>
      <family val="2"/>
    </font>
    <font>
      <u/>
      <sz val="8"/>
      <color theme="10"/>
      <name val="Calibri"/>
      <family val="2"/>
      <scheme val="minor"/>
    </font>
    <font>
      <u/>
      <sz val="8"/>
      <color rgb="FF0000FF"/>
      <name val="Arial"/>
      <family val="2"/>
    </font>
    <font>
      <sz val="8"/>
      <color rgb="FF000000"/>
      <name val="Arial"/>
      <family val="2"/>
    </font>
    <font>
      <sz val="8"/>
      <color rgb="FF000000"/>
      <name val="HelveticaNeueLTArabic-Roman"/>
    </font>
    <font>
      <b/>
      <sz val="8"/>
      <color rgb="FF000000"/>
      <name val="HelveticaNeueLTArabic-Roman"/>
    </font>
    <font>
      <sz val="8"/>
      <color theme="1"/>
      <name val="HelveticaNeueLTArabic-Roman"/>
    </font>
    <font>
      <b/>
      <sz val="8"/>
      <color theme="1"/>
      <name val="HelveticaNeueLTArabic-Roman"/>
    </font>
    <font>
      <b/>
      <sz val="8"/>
      <color rgb="FF000000"/>
      <name val="Arial"/>
      <family val="2"/>
    </font>
    <font>
      <u/>
      <sz val="9"/>
      <color theme="10"/>
      <name val="Calibri"/>
      <family val="2"/>
      <scheme val="minor"/>
    </font>
    <font>
      <b/>
      <sz val="9"/>
      <name val="Arial"/>
      <family val="2"/>
    </font>
    <font>
      <sz val="11"/>
      <color theme="1"/>
      <name val="Calibri"/>
      <family val="2"/>
    </font>
    <font>
      <b/>
      <sz val="10"/>
      <color rgb="FFD6A360"/>
      <name val="Arial"/>
      <family val="2"/>
    </font>
    <font>
      <sz val="8"/>
      <color theme="1"/>
      <name val="Calibri"/>
      <family val="2"/>
    </font>
  </fonts>
  <fills count="8">
    <fill>
      <patternFill patternType="none"/>
    </fill>
    <fill>
      <patternFill patternType="gray125"/>
    </fill>
    <fill>
      <patternFill patternType="solid">
        <fgColor theme="0"/>
        <bgColor indexed="64"/>
      </patternFill>
    </fill>
    <fill>
      <patternFill patternType="solid">
        <fgColor theme="7"/>
        <bgColor theme="6"/>
      </patternFill>
    </fill>
    <fill>
      <patternFill patternType="solid">
        <fgColor theme="0" tint="-0.14999847407452621"/>
        <bgColor indexed="64"/>
      </patternFill>
    </fill>
    <fill>
      <patternFill patternType="solid">
        <fgColor rgb="FFD6A360"/>
        <bgColor indexed="64"/>
      </patternFill>
    </fill>
    <fill>
      <patternFill patternType="solid">
        <fgColor rgb="FFFFFFFF"/>
        <bgColor rgb="FF000000"/>
      </patternFill>
    </fill>
    <fill>
      <patternFill patternType="solid">
        <fgColor rgb="FFD9D9D9"/>
        <bgColor rgb="FF000000"/>
      </patternFill>
    </fill>
  </fills>
  <borders count="4">
    <border>
      <left/>
      <right/>
      <top/>
      <bottom/>
      <diagonal/>
    </border>
    <border>
      <left/>
      <right/>
      <top/>
      <bottom style="thin">
        <color indexed="64"/>
      </bottom>
      <diagonal/>
    </border>
    <border>
      <left/>
      <right style="thin">
        <color theme="0"/>
      </right>
      <top/>
      <bottom/>
      <diagonal/>
    </border>
    <border>
      <left/>
      <right/>
      <top/>
      <bottom style="thin">
        <color rgb="FFD6A360"/>
      </bottom>
      <diagonal/>
    </border>
  </borders>
  <cellStyleXfs count="27">
    <xf numFmtId="0" fontId="0" fillId="0" borderId="0"/>
    <xf numFmtId="164" fontId="1" fillId="0" borderId="0" applyFont="0" applyFill="0" applyBorder="0" applyAlignment="0" applyProtection="0"/>
    <xf numFmtId="165" fontId="2" fillId="3" borderId="0">
      <alignment horizontal="right" vertical="center" readingOrder="2"/>
    </xf>
    <xf numFmtId="49" fontId="3" fillId="0" borderId="0">
      <alignment horizontal="right" vertical="center" readingOrder="2"/>
    </xf>
    <xf numFmtId="0" fontId="4" fillId="0" borderId="0" applyNumberFormat="0" applyFill="0" applyBorder="0" applyAlignment="0" applyProtection="0"/>
    <xf numFmtId="0" fontId="1" fillId="0" borderId="0"/>
    <xf numFmtId="0" fontId="16" fillId="0" borderId="0">
      <alignment vertical="center"/>
    </xf>
    <xf numFmtId="0" fontId="17" fillId="0" borderId="0"/>
    <xf numFmtId="0" fontId="19" fillId="0" borderId="0"/>
    <xf numFmtId="9" fontId="18" fillId="0" borderId="0" applyFont="0" applyFill="0" applyBorder="0" applyAlignment="0" applyProtection="0"/>
    <xf numFmtId="0" fontId="18" fillId="0" borderId="0"/>
    <xf numFmtId="0" fontId="1" fillId="0" borderId="0"/>
    <xf numFmtId="43" fontId="18" fillId="0" borderId="0" applyFont="0" applyFill="0" applyBorder="0" applyAlignment="0" applyProtection="0"/>
    <xf numFmtId="0" fontId="1" fillId="0" borderId="0"/>
    <xf numFmtId="0" fontId="20" fillId="0" borderId="0" applyNumberFormat="0" applyFill="0" applyBorder="0" applyAlignment="0" applyProtection="0"/>
    <xf numFmtId="43" fontId="18" fillId="0" borderId="0" applyFont="0" applyFill="0" applyBorder="0" applyAlignment="0" applyProtection="0"/>
    <xf numFmtId="0" fontId="1" fillId="0" borderId="0"/>
    <xf numFmtId="0" fontId="1" fillId="0" borderId="0"/>
    <xf numFmtId="0" fontId="28" fillId="0" borderId="0"/>
    <xf numFmtId="0" fontId="1" fillId="0" borderId="0"/>
    <xf numFmtId="0" fontId="32" fillId="0" borderId="0"/>
    <xf numFmtId="0" fontId="33" fillId="0" borderId="0"/>
    <xf numFmtId="0" fontId="18" fillId="0" borderId="0"/>
    <xf numFmtId="0" fontId="18" fillId="0" borderId="0"/>
    <xf numFmtId="0" fontId="18" fillId="0" borderId="0"/>
    <xf numFmtId="0" fontId="18" fillId="0" borderId="0"/>
    <xf numFmtId="0" fontId="44" fillId="0" borderId="0"/>
  </cellStyleXfs>
  <cellXfs count="206">
    <xf numFmtId="0" fontId="0" fillId="0" borderId="0" xfId="0"/>
    <xf numFmtId="0" fontId="5" fillId="2" borderId="0" xfId="0" applyFont="1" applyFill="1"/>
    <xf numFmtId="0" fontId="5" fillId="0" borderId="1" xfId="0" applyFont="1" applyBorder="1"/>
    <xf numFmtId="0" fontId="5" fillId="0" borderId="0" xfId="0" applyFont="1" applyAlignment="1">
      <alignment horizontal="left"/>
    </xf>
    <xf numFmtId="0" fontId="7" fillId="0" borderId="0" xfId="0" applyFont="1" applyAlignment="1">
      <alignment horizontal="left"/>
    </xf>
    <xf numFmtId="0" fontId="5" fillId="0" borderId="0" xfId="0" applyFont="1"/>
    <xf numFmtId="49" fontId="9" fillId="0" borderId="0" xfId="3" applyFont="1" applyAlignment="1">
      <alignment horizontal="right" vertical="center"/>
    </xf>
    <xf numFmtId="0" fontId="10" fillId="0" borderId="0" xfId="0" applyFont="1" applyAlignment="1">
      <alignment vertical="center" readingOrder="2"/>
    </xf>
    <xf numFmtId="167" fontId="11" fillId="5" borderId="0" xfId="1" applyNumberFormat="1" applyFont="1" applyFill="1" applyBorder="1" applyAlignment="1">
      <alignment horizontal="left" vertical="center" readingOrder="1"/>
    </xf>
    <xf numFmtId="167" fontId="11" fillId="5" borderId="0" xfId="1" applyNumberFormat="1" applyFont="1" applyFill="1" applyBorder="1" applyAlignment="1">
      <alignment horizontal="right" vertical="center" readingOrder="1"/>
    </xf>
    <xf numFmtId="167" fontId="9" fillId="2" borderId="0" xfId="1" applyNumberFormat="1" applyFont="1" applyFill="1" applyBorder="1" applyAlignment="1">
      <alignment horizontal="left" vertical="center" readingOrder="1"/>
    </xf>
    <xf numFmtId="166" fontId="10" fillId="4" borderId="0" xfId="1" applyNumberFormat="1" applyFont="1" applyFill="1" applyBorder="1" applyAlignment="1">
      <alignment horizontal="left" vertical="center" indent="2" readingOrder="1"/>
    </xf>
    <xf numFmtId="167" fontId="10" fillId="2" borderId="0" xfId="1" applyNumberFormat="1" applyFont="1" applyFill="1" applyBorder="1" applyAlignment="1">
      <alignment horizontal="left" vertical="center" indent="2" readingOrder="1"/>
    </xf>
    <xf numFmtId="0" fontId="10" fillId="2" borderId="0" xfId="0" applyFont="1" applyFill="1" applyAlignment="1">
      <alignment vertical="center" readingOrder="2"/>
    </xf>
    <xf numFmtId="167" fontId="11" fillId="5" borderId="0" xfId="1" applyNumberFormat="1" applyFont="1" applyFill="1" applyBorder="1" applyAlignment="1">
      <alignment vertical="center" readingOrder="1"/>
    </xf>
    <xf numFmtId="0" fontId="12" fillId="0" borderId="0" xfId="0" applyFont="1" applyAlignment="1">
      <alignment horizontal="left"/>
    </xf>
    <xf numFmtId="0" fontId="12" fillId="2" borderId="0" xfId="0" applyFont="1" applyFill="1"/>
    <xf numFmtId="0" fontId="9" fillId="5" borderId="0" xfId="0" applyFont="1" applyFill="1" applyAlignment="1">
      <alignment vertical="center"/>
    </xf>
    <xf numFmtId="0" fontId="9" fillId="0" borderId="0" xfId="0" applyFont="1" applyAlignment="1">
      <alignment vertical="center"/>
    </xf>
    <xf numFmtId="0" fontId="5" fillId="0" borderId="1" xfId="0" applyFont="1" applyBorder="1" applyAlignment="1">
      <alignment horizontal="left"/>
    </xf>
    <xf numFmtId="0" fontId="7" fillId="0" borderId="0" xfId="0" applyFont="1" applyAlignment="1">
      <alignment horizontal="left" wrapText="1"/>
    </xf>
    <xf numFmtId="168" fontId="5" fillId="0" borderId="0" xfId="0" applyNumberFormat="1" applyFont="1" applyAlignment="1">
      <alignment horizontal="left"/>
    </xf>
    <xf numFmtId="0" fontId="13" fillId="0" borderId="0" xfId="4" applyFont="1" applyFill="1"/>
    <xf numFmtId="0" fontId="13" fillId="0" borderId="0" xfId="4" applyFont="1" applyFill="1" applyBorder="1" applyAlignment="1">
      <alignment horizontal="left"/>
    </xf>
    <xf numFmtId="0" fontId="7" fillId="0" borderId="0" xfId="0" applyFont="1"/>
    <xf numFmtId="0" fontId="5" fillId="0" borderId="0" xfId="0" applyFont="1" applyAlignment="1">
      <alignment wrapText="1"/>
    </xf>
    <xf numFmtId="0" fontId="14" fillId="0" borderId="0" xfId="4" applyFont="1" applyFill="1" applyAlignment="1">
      <alignment horizontal="left" indent="2"/>
    </xf>
    <xf numFmtId="0" fontId="14" fillId="0" borderId="0" xfId="4" applyFont="1" applyFill="1" applyAlignment="1">
      <alignment horizontal="left" vertical="center" indent="2"/>
    </xf>
    <xf numFmtId="0" fontId="15" fillId="0" borderId="0" xfId="0" applyFont="1"/>
    <xf numFmtId="0" fontId="7" fillId="0" borderId="0" xfId="0" applyFont="1" applyAlignment="1">
      <alignment horizontal="right" wrapText="1"/>
    </xf>
    <xf numFmtId="49" fontId="10" fillId="0" borderId="0" xfId="3" applyFont="1" applyAlignment="1">
      <alignment vertical="center" readingOrder="1"/>
    </xf>
    <xf numFmtId="167" fontId="11" fillId="5" borderId="2" xfId="1" applyNumberFormat="1" applyFont="1" applyFill="1" applyBorder="1" applyAlignment="1">
      <alignment horizontal="center" vertical="center"/>
    </xf>
    <xf numFmtId="167" fontId="10" fillId="2" borderId="0" xfId="1" applyNumberFormat="1" applyFont="1" applyFill="1" applyBorder="1" applyAlignment="1">
      <alignment horizontal="left" vertical="center" indent="4" readingOrder="1"/>
    </xf>
    <xf numFmtId="166" fontId="10" fillId="4" borderId="0" xfId="1" applyNumberFormat="1" applyFont="1" applyFill="1" applyBorder="1" applyAlignment="1">
      <alignment horizontal="left" vertical="center" indent="4" readingOrder="1"/>
    </xf>
    <xf numFmtId="167" fontId="10" fillId="4" borderId="0" xfId="1" applyNumberFormat="1" applyFont="1" applyFill="1" applyBorder="1" applyAlignment="1">
      <alignment horizontal="right" vertical="center" indent="2" readingOrder="1"/>
    </xf>
    <xf numFmtId="0" fontId="22" fillId="0" borderId="0" xfId="0" applyFont="1"/>
    <xf numFmtId="49" fontId="8" fillId="0" borderId="0" xfId="3" applyFont="1" applyAlignment="1">
      <alignment vertical="center" readingOrder="1"/>
    </xf>
    <xf numFmtId="167" fontId="9" fillId="2" borderId="0" xfId="1" applyNumberFormat="1" applyFont="1" applyFill="1" applyBorder="1" applyAlignment="1">
      <alignment horizontal="right" vertical="center" readingOrder="1"/>
    </xf>
    <xf numFmtId="166" fontId="10" fillId="4" borderId="0" xfId="1" applyNumberFormat="1" applyFont="1" applyFill="1" applyBorder="1" applyAlignment="1">
      <alignment horizontal="right" vertical="center" indent="2" readingOrder="1"/>
    </xf>
    <xf numFmtId="167" fontId="10" fillId="2" borderId="0" xfId="1" applyNumberFormat="1" applyFont="1" applyFill="1" applyBorder="1" applyAlignment="1">
      <alignment horizontal="right" vertical="center" indent="2" readingOrder="1"/>
    </xf>
    <xf numFmtId="167" fontId="9" fillId="4" borderId="0" xfId="1" applyNumberFormat="1" applyFont="1" applyFill="1" applyBorder="1" applyAlignment="1">
      <alignment horizontal="right" vertical="center" readingOrder="1"/>
    </xf>
    <xf numFmtId="0" fontId="23" fillId="0" borderId="0" xfId="0" applyFont="1"/>
    <xf numFmtId="167" fontId="5" fillId="0" borderId="0" xfId="0" applyNumberFormat="1" applyFont="1"/>
    <xf numFmtId="170" fontId="5" fillId="0" borderId="0" xfId="0" applyNumberFormat="1" applyFont="1"/>
    <xf numFmtId="166" fontId="10" fillId="4" borderId="0" xfId="1" applyNumberFormat="1" applyFont="1" applyFill="1" applyBorder="1" applyAlignment="1">
      <alignment horizontal="right" vertical="center" indent="1" readingOrder="1"/>
    </xf>
    <xf numFmtId="167" fontId="10" fillId="2" borderId="0" xfId="1" applyNumberFormat="1" applyFont="1" applyFill="1" applyBorder="1" applyAlignment="1">
      <alignment horizontal="right" vertical="center" indent="3" readingOrder="1"/>
    </xf>
    <xf numFmtId="166" fontId="10" fillId="4" borderId="0" xfId="1" applyNumberFormat="1" applyFont="1" applyFill="1" applyBorder="1" applyAlignment="1">
      <alignment horizontal="right" vertical="center" indent="3" readingOrder="1"/>
    </xf>
    <xf numFmtId="0" fontId="21" fillId="0" borderId="0" xfId="0" applyFont="1" applyAlignment="1">
      <alignment wrapText="1"/>
    </xf>
    <xf numFmtId="166" fontId="10" fillId="4" borderId="0" xfId="15" applyNumberFormat="1" applyFont="1" applyFill="1" applyBorder="1" applyAlignment="1">
      <alignment horizontal="left" vertical="center" indent="2" readingOrder="1"/>
    </xf>
    <xf numFmtId="167" fontId="10" fillId="2" borderId="0" xfId="15" applyNumberFormat="1" applyFont="1" applyFill="1" applyBorder="1" applyAlignment="1">
      <alignment horizontal="left" vertical="center" indent="2" readingOrder="1"/>
    </xf>
    <xf numFmtId="167" fontId="10" fillId="4" borderId="0" xfId="15" applyNumberFormat="1" applyFont="1" applyFill="1" applyBorder="1" applyAlignment="1">
      <alignment horizontal="right" vertical="center" indent="2" readingOrder="1"/>
    </xf>
    <xf numFmtId="167" fontId="10" fillId="0" borderId="0" xfId="15" applyNumberFormat="1" applyFont="1" applyFill="1" applyBorder="1" applyAlignment="1">
      <alignment horizontal="right" vertical="center" indent="2" readingOrder="1"/>
    </xf>
    <xf numFmtId="0" fontId="25" fillId="5" borderId="0" xfId="0" applyFont="1" applyFill="1" applyAlignment="1">
      <alignment horizontal="left" vertical="center" wrapText="1" indent="1"/>
    </xf>
    <xf numFmtId="0" fontId="25" fillId="5" borderId="0" xfId="0" applyFont="1" applyFill="1" applyAlignment="1">
      <alignment horizontal="right" vertical="center" wrapText="1" indent="1"/>
    </xf>
    <xf numFmtId="49" fontId="24" fillId="0" borderId="0" xfId="3" applyFont="1" applyAlignment="1">
      <alignment vertical="center" wrapText="1" readingOrder="2"/>
    </xf>
    <xf numFmtId="49" fontId="24" fillId="0" borderId="0" xfId="3" applyFont="1" applyAlignment="1">
      <alignment vertical="center" wrapText="1" readingOrder="1"/>
    </xf>
    <xf numFmtId="49" fontId="24" fillId="0" borderId="0" xfId="3" applyFont="1" applyAlignment="1">
      <alignment vertical="center" readingOrder="1"/>
    </xf>
    <xf numFmtId="167" fontId="9" fillId="4" borderId="0" xfId="1" applyNumberFormat="1" applyFont="1" applyFill="1" applyBorder="1" applyAlignment="1">
      <alignment horizontal="left" vertical="center" readingOrder="1"/>
    </xf>
    <xf numFmtId="167" fontId="9" fillId="4" borderId="0" xfId="1" applyNumberFormat="1" applyFont="1" applyFill="1" applyBorder="1" applyAlignment="1">
      <alignment vertical="center" readingOrder="1"/>
    </xf>
    <xf numFmtId="167" fontId="10" fillId="4" borderId="0" xfId="1" applyNumberFormat="1" applyFont="1" applyFill="1" applyBorder="1" applyAlignment="1">
      <alignment horizontal="left" vertical="center" indent="4" readingOrder="1"/>
    </xf>
    <xf numFmtId="167" fontId="10" fillId="4" borderId="0" xfId="1" applyNumberFormat="1" applyFont="1" applyFill="1" applyBorder="1" applyAlignment="1">
      <alignment horizontal="right" vertical="center" indent="3" readingOrder="1"/>
    </xf>
    <xf numFmtId="167" fontId="10" fillId="4" borderId="0" xfId="1" applyNumberFormat="1" applyFont="1" applyFill="1" applyBorder="1" applyAlignment="1">
      <alignment horizontal="left" vertical="center" indent="2" readingOrder="1"/>
    </xf>
    <xf numFmtId="166" fontId="10" fillId="2" borderId="0" xfId="1" applyNumberFormat="1" applyFont="1" applyFill="1" applyBorder="1" applyAlignment="1">
      <alignment horizontal="left" vertical="center" indent="4" readingOrder="1"/>
    </xf>
    <xf numFmtId="166" fontId="10" fillId="2" borderId="0" xfId="1" applyNumberFormat="1" applyFont="1" applyFill="1" applyBorder="1" applyAlignment="1">
      <alignment horizontal="right" vertical="center" indent="3" readingOrder="1"/>
    </xf>
    <xf numFmtId="166" fontId="10" fillId="2" borderId="0" xfId="1" applyNumberFormat="1" applyFont="1" applyFill="1" applyBorder="1" applyAlignment="1">
      <alignment horizontal="left" vertical="center" indent="2" readingOrder="1"/>
    </xf>
    <xf numFmtId="166" fontId="10" fillId="2" borderId="0" xfId="1" applyNumberFormat="1" applyFont="1" applyFill="1" applyBorder="1" applyAlignment="1">
      <alignment horizontal="right" vertical="center" indent="1" readingOrder="1"/>
    </xf>
    <xf numFmtId="166" fontId="10" fillId="2" borderId="0" xfId="1" applyNumberFormat="1" applyFont="1" applyFill="1" applyBorder="1" applyAlignment="1">
      <alignment horizontal="right" vertical="center" indent="2" readingOrder="1"/>
    </xf>
    <xf numFmtId="0" fontId="26" fillId="0" borderId="0" xfId="0" applyFont="1"/>
    <xf numFmtId="49" fontId="24" fillId="0" borderId="0" xfId="3" applyFont="1" applyAlignment="1">
      <alignment horizontal="right" vertical="center"/>
    </xf>
    <xf numFmtId="0" fontId="27" fillId="0" borderId="0" xfId="0" applyFont="1" applyAlignment="1">
      <alignment vertical="center" readingOrder="2"/>
    </xf>
    <xf numFmtId="49" fontId="24" fillId="0" borderId="0" xfId="3" applyFont="1" applyAlignment="1">
      <alignment vertical="center" wrapText="1"/>
    </xf>
    <xf numFmtId="167" fontId="7" fillId="2" borderId="0" xfId="1" applyNumberFormat="1" applyFont="1" applyFill="1" applyBorder="1" applyAlignment="1">
      <alignment horizontal="left" vertical="center" indent="1"/>
    </xf>
    <xf numFmtId="167" fontId="10" fillId="4" borderId="0" xfId="1" applyNumberFormat="1" applyFont="1" applyFill="1" applyBorder="1" applyAlignment="1">
      <alignment horizontal="left" vertical="center" indent="1"/>
    </xf>
    <xf numFmtId="167" fontId="5" fillId="2" borderId="0" xfId="1" applyNumberFormat="1" applyFont="1" applyFill="1" applyBorder="1" applyAlignment="1">
      <alignment horizontal="left" vertical="center" indent="1"/>
    </xf>
    <xf numFmtId="167" fontId="9" fillId="4" borderId="0" xfId="1" applyNumberFormat="1" applyFont="1" applyFill="1" applyBorder="1" applyAlignment="1">
      <alignment horizontal="right" vertical="center"/>
    </xf>
    <xf numFmtId="0" fontId="21" fillId="0" borderId="0" xfId="0" applyFont="1"/>
    <xf numFmtId="0" fontId="21" fillId="0" borderId="0" xfId="0" applyFont="1" applyAlignment="1">
      <alignment vertical="center" readingOrder="2"/>
    </xf>
    <xf numFmtId="49" fontId="24" fillId="0" borderId="0" xfId="3" applyFont="1" applyAlignment="1">
      <alignment horizontal="left" vertical="center" wrapText="1" readingOrder="1"/>
    </xf>
    <xf numFmtId="0" fontId="1" fillId="0" borderId="0" xfId="11"/>
    <xf numFmtId="0" fontId="5" fillId="0" borderId="0" xfId="0" applyFont="1" applyAlignment="1">
      <alignment horizontal="left" vertical="center"/>
    </xf>
    <xf numFmtId="0" fontId="5" fillId="0" borderId="0" xfId="0" applyFont="1" applyAlignment="1">
      <alignment horizontal="right" vertical="center"/>
    </xf>
    <xf numFmtId="14" fontId="5" fillId="0" borderId="0" xfId="0" applyNumberFormat="1" applyFont="1" applyAlignment="1">
      <alignment horizontal="left"/>
    </xf>
    <xf numFmtId="43" fontId="5" fillId="0" borderId="0" xfId="0" applyNumberFormat="1" applyFont="1"/>
    <xf numFmtId="0" fontId="10" fillId="4" borderId="0" xfId="1" applyNumberFormat="1" applyFont="1" applyFill="1" applyBorder="1" applyAlignment="1">
      <alignment horizontal="right" vertical="center" indent="2"/>
    </xf>
    <xf numFmtId="0" fontId="10" fillId="2" borderId="0" xfId="1" applyNumberFormat="1" applyFont="1" applyFill="1" applyBorder="1" applyAlignment="1">
      <alignment horizontal="right" vertical="center" indent="2"/>
    </xf>
    <xf numFmtId="0" fontId="10" fillId="4" borderId="0" xfId="1" applyNumberFormat="1" applyFont="1" applyFill="1" applyBorder="1" applyAlignment="1">
      <alignment horizontal="left" vertical="center" indent="2" readingOrder="1"/>
    </xf>
    <xf numFmtId="0" fontId="10" fillId="2" borderId="0" xfId="1" applyNumberFormat="1" applyFont="1" applyFill="1" applyBorder="1" applyAlignment="1">
      <alignment horizontal="left" vertical="center" indent="2" readingOrder="1"/>
    </xf>
    <xf numFmtId="0" fontId="10" fillId="4" borderId="0" xfId="1" applyNumberFormat="1" applyFont="1" applyFill="1" applyBorder="1" applyAlignment="1">
      <alignment horizontal="left" vertical="center" wrapText="1" indent="2" readingOrder="1"/>
    </xf>
    <xf numFmtId="4" fontId="5" fillId="0" borderId="0" xfId="0" applyNumberFormat="1" applyFont="1"/>
    <xf numFmtId="167" fontId="7" fillId="4" borderId="0" xfId="1" applyNumberFormat="1" applyFont="1" applyFill="1" applyBorder="1" applyAlignment="1">
      <alignment horizontal="left" vertical="center" indent="2"/>
    </xf>
    <xf numFmtId="0" fontId="7" fillId="0" borderId="0" xfId="0" applyFont="1" applyAlignment="1">
      <alignment wrapText="1"/>
    </xf>
    <xf numFmtId="0" fontId="9" fillId="0" borderId="0" xfId="0" applyFont="1" applyAlignment="1">
      <alignment horizontal="left" vertical="center" wrapText="1" readingOrder="1"/>
    </xf>
    <xf numFmtId="0" fontId="28" fillId="0" borderId="0" xfId="18"/>
    <xf numFmtId="0" fontId="5" fillId="0" borderId="0" xfId="18" applyFont="1" applyAlignment="1">
      <alignment vertical="center"/>
    </xf>
    <xf numFmtId="0" fontId="5" fillId="0" borderId="0" xfId="18" applyFont="1" applyAlignment="1">
      <alignment horizontal="right" vertical="center" readingOrder="2"/>
    </xf>
    <xf numFmtId="0" fontId="29" fillId="0" borderId="0" xfId="18" applyFont="1" applyAlignment="1">
      <alignment vertical="center"/>
    </xf>
    <xf numFmtId="49" fontId="29" fillId="0" borderId="0" xfId="3" applyFont="1" applyAlignment="1">
      <alignment vertical="center" readingOrder="1"/>
    </xf>
    <xf numFmtId="167" fontId="10" fillId="2" borderId="0" xfId="1" applyNumberFormat="1" applyFont="1" applyFill="1" applyBorder="1" applyAlignment="1">
      <alignment horizontal="left" vertical="center" indent="1" readingOrder="1"/>
    </xf>
    <xf numFmtId="166" fontId="10" fillId="4" borderId="0" xfId="1" applyNumberFormat="1" applyFont="1" applyFill="1" applyBorder="1" applyAlignment="1">
      <alignment horizontal="left" vertical="center" indent="1" readingOrder="1"/>
    </xf>
    <xf numFmtId="0" fontId="12" fillId="0" borderId="0" xfId="0" applyFont="1"/>
    <xf numFmtId="167" fontId="10" fillId="2" borderId="0" xfId="1" applyNumberFormat="1" applyFont="1" applyFill="1" applyBorder="1" applyAlignment="1">
      <alignment horizontal="right" vertical="center" indent="1" readingOrder="1"/>
    </xf>
    <xf numFmtId="167" fontId="9" fillId="0" borderId="0" xfId="1" applyNumberFormat="1" applyFont="1" applyFill="1" applyBorder="1" applyAlignment="1">
      <alignment horizontal="left" vertical="center" readingOrder="1"/>
    </xf>
    <xf numFmtId="4" fontId="30" fillId="0" borderId="0" xfId="15" applyNumberFormat="1" applyFont="1" applyFill="1" applyBorder="1" applyAlignment="1">
      <alignment horizontal="center" vertical="center" wrapText="1"/>
    </xf>
    <xf numFmtId="167" fontId="9" fillId="4" borderId="0" xfId="1" applyNumberFormat="1" applyFont="1" applyFill="1" applyBorder="1" applyAlignment="1">
      <alignment horizontal="left" vertical="center" indent="2" readingOrder="1"/>
    </xf>
    <xf numFmtId="166" fontId="9" fillId="2" borderId="0" xfId="1" applyNumberFormat="1" applyFont="1" applyFill="1" applyBorder="1" applyAlignment="1">
      <alignment horizontal="left" vertical="center" indent="2" readingOrder="1"/>
    </xf>
    <xf numFmtId="167" fontId="9" fillId="4" borderId="0" xfId="1" applyNumberFormat="1" applyFont="1" applyFill="1" applyBorder="1" applyAlignment="1">
      <alignment horizontal="right" vertical="center" indent="2" readingOrder="1"/>
    </xf>
    <xf numFmtId="166" fontId="10" fillId="2" borderId="0" xfId="1" applyNumberFormat="1" applyFont="1" applyFill="1" applyBorder="1" applyAlignment="1">
      <alignment horizontal="right" vertical="center" indent="4" readingOrder="1"/>
    </xf>
    <xf numFmtId="167" fontId="10" fillId="4" borderId="0" xfId="1" applyNumberFormat="1" applyFont="1" applyFill="1" applyBorder="1" applyAlignment="1">
      <alignment horizontal="right" vertical="center" indent="4" readingOrder="1"/>
    </xf>
    <xf numFmtId="166" fontId="9" fillId="2" borderId="0" xfId="1" applyNumberFormat="1" applyFont="1" applyFill="1" applyBorder="1" applyAlignment="1">
      <alignment horizontal="right" vertical="center" indent="2" readingOrder="1"/>
    </xf>
    <xf numFmtId="167" fontId="10" fillId="2" borderId="0" xfId="1" applyNumberFormat="1" applyFont="1" applyFill="1" applyBorder="1" applyAlignment="1">
      <alignment horizontal="right" vertical="center" indent="4" readingOrder="1"/>
    </xf>
    <xf numFmtId="167" fontId="9" fillId="2" borderId="0" xfId="1" applyNumberFormat="1" applyFont="1" applyFill="1" applyBorder="1" applyAlignment="1">
      <alignment horizontal="right" vertical="center" indent="2" readingOrder="1"/>
    </xf>
    <xf numFmtId="0" fontId="18" fillId="0" borderId="0" xfId="18" applyFont="1"/>
    <xf numFmtId="0" fontId="31" fillId="0" borderId="0" xfId="0" applyFont="1"/>
    <xf numFmtId="167" fontId="9" fillId="2" borderId="0" xfId="1" applyNumberFormat="1" applyFont="1" applyFill="1" applyBorder="1" applyAlignment="1">
      <alignment horizontal="left" vertical="center" indent="1"/>
    </xf>
    <xf numFmtId="169" fontId="11" fillId="5" borderId="0" xfId="1" applyNumberFormat="1" applyFont="1" applyFill="1" applyBorder="1" applyAlignment="1">
      <alignment horizontal="right" vertical="center" indent="1"/>
    </xf>
    <xf numFmtId="167" fontId="5" fillId="4" borderId="0" xfId="1" applyNumberFormat="1" applyFont="1" applyFill="1" applyBorder="1" applyAlignment="1">
      <alignment horizontal="left" vertical="center" indent="1"/>
    </xf>
    <xf numFmtId="167" fontId="10" fillId="0" borderId="0" xfId="1" applyNumberFormat="1" applyFont="1" applyFill="1" applyBorder="1" applyAlignment="1">
      <alignment horizontal="left" vertical="center" indent="4" readingOrder="1"/>
    </xf>
    <xf numFmtId="167" fontId="10" fillId="0" borderId="0" xfId="1" applyNumberFormat="1" applyFont="1" applyFill="1" applyBorder="1" applyAlignment="1">
      <alignment horizontal="right" vertical="center" indent="4" readingOrder="1"/>
    </xf>
    <xf numFmtId="167" fontId="7" fillId="2" borderId="0" xfId="1" applyNumberFormat="1" applyFont="1" applyFill="1" applyBorder="1" applyAlignment="1">
      <alignment horizontal="center" vertical="center"/>
    </xf>
    <xf numFmtId="167" fontId="5" fillId="4" borderId="0" xfId="1" applyNumberFormat="1" applyFont="1" applyFill="1" applyBorder="1" applyAlignment="1">
      <alignment horizontal="center" vertical="center"/>
    </xf>
    <xf numFmtId="167" fontId="5" fillId="2" borderId="0" xfId="2" applyNumberFormat="1" applyFont="1" applyFill="1" applyAlignment="1">
      <alignment horizontal="center" vertical="center"/>
    </xf>
    <xf numFmtId="4" fontId="9" fillId="2" borderId="0" xfId="1" applyNumberFormat="1" applyFont="1" applyFill="1" applyBorder="1" applyAlignment="1">
      <alignment horizontal="right" vertical="center" indent="1" readingOrder="1"/>
    </xf>
    <xf numFmtId="4" fontId="10" fillId="2" borderId="0" xfId="1" applyNumberFormat="1" applyFont="1" applyFill="1" applyBorder="1" applyAlignment="1">
      <alignment horizontal="right" vertical="center" indent="1" readingOrder="1"/>
    </xf>
    <xf numFmtId="4" fontId="10" fillId="4" borderId="0" xfId="1" applyNumberFormat="1" applyFont="1" applyFill="1" applyBorder="1" applyAlignment="1">
      <alignment horizontal="right" vertical="center" indent="1" readingOrder="1"/>
    </xf>
    <xf numFmtId="4" fontId="9" fillId="0" borderId="0" xfId="1" applyNumberFormat="1" applyFont="1" applyFill="1" applyBorder="1" applyAlignment="1">
      <alignment horizontal="right" vertical="center" indent="1" readingOrder="1"/>
    </xf>
    <xf numFmtId="166" fontId="9" fillId="4" borderId="0" xfId="1" applyNumberFormat="1" applyFont="1" applyFill="1" applyBorder="1" applyAlignment="1">
      <alignment horizontal="left" vertical="center" indent="1" readingOrder="1"/>
    </xf>
    <xf numFmtId="167" fontId="9" fillId="2" borderId="0" xfId="1" applyNumberFormat="1" applyFont="1" applyFill="1" applyBorder="1" applyAlignment="1">
      <alignment horizontal="left" vertical="center" indent="1" readingOrder="1"/>
    </xf>
    <xf numFmtId="167" fontId="9" fillId="4" borderId="0" xfId="1" applyNumberFormat="1" applyFont="1" applyFill="1" applyBorder="1" applyAlignment="1">
      <alignment horizontal="right" vertical="center" indent="1" readingOrder="1"/>
    </xf>
    <xf numFmtId="167" fontId="9" fillId="2" borderId="0" xfId="1" applyNumberFormat="1" applyFont="1" applyFill="1" applyBorder="1" applyAlignment="1">
      <alignment horizontal="right" vertical="center" indent="1" readingOrder="1"/>
    </xf>
    <xf numFmtId="4" fontId="9" fillId="4" borderId="0" xfId="1" applyNumberFormat="1" applyFont="1" applyFill="1" applyBorder="1" applyAlignment="1">
      <alignment horizontal="right" vertical="center" indent="1" readingOrder="1"/>
    </xf>
    <xf numFmtId="4" fontId="5" fillId="4" borderId="0" xfId="1" applyNumberFormat="1" applyFont="1" applyFill="1" applyBorder="1" applyAlignment="1">
      <alignment horizontal="right" vertical="center" indent="1" readingOrder="1"/>
    </xf>
    <xf numFmtId="4" fontId="5" fillId="2" borderId="0" xfId="1" applyNumberFormat="1" applyFont="1" applyFill="1" applyBorder="1" applyAlignment="1">
      <alignment horizontal="right" vertical="center" indent="1" readingOrder="1"/>
    </xf>
    <xf numFmtId="2" fontId="5" fillId="0" borderId="0" xfId="0" applyNumberFormat="1" applyFont="1" applyAlignment="1">
      <alignment horizontal="right"/>
    </xf>
    <xf numFmtId="0" fontId="34" fillId="0" borderId="0" xfId="4" applyFont="1"/>
    <xf numFmtId="0" fontId="34" fillId="0" borderId="0" xfId="4" applyFont="1" applyAlignment="1">
      <alignment vertical="center"/>
    </xf>
    <xf numFmtId="0" fontId="5" fillId="0" borderId="0" xfId="0" applyFont="1" applyAlignment="1">
      <alignment vertical="center"/>
    </xf>
    <xf numFmtId="0" fontId="5" fillId="0" borderId="0" xfId="0" applyFont="1" applyAlignment="1">
      <alignment horizontal="left" wrapText="1"/>
    </xf>
    <xf numFmtId="0" fontId="7" fillId="0" borderId="0" xfId="0" applyFont="1" applyAlignment="1">
      <alignment horizontal="right"/>
    </xf>
    <xf numFmtId="0" fontId="13" fillId="0" borderId="0" xfId="4" applyFont="1" applyFill="1" applyBorder="1" applyAlignment="1">
      <alignment horizontal="right"/>
    </xf>
    <xf numFmtId="0" fontId="5" fillId="0" borderId="0" xfId="0" applyFont="1" applyAlignment="1">
      <alignment horizontal="right" vertical="top" wrapText="1"/>
    </xf>
    <xf numFmtId="0" fontId="36" fillId="0" borderId="0" xfId="0" applyFont="1" applyAlignment="1">
      <alignment wrapText="1"/>
    </xf>
    <xf numFmtId="0" fontId="5" fillId="0" borderId="0" xfId="0" applyFont="1" applyAlignment="1">
      <alignment horizontal="right" readingOrder="2"/>
    </xf>
    <xf numFmtId="0" fontId="37" fillId="0" borderId="0" xfId="0" applyFont="1" applyAlignment="1">
      <alignment horizontal="right" vertical="center" readingOrder="2"/>
    </xf>
    <xf numFmtId="0" fontId="37" fillId="0" borderId="0" xfId="0" applyFont="1" applyAlignment="1">
      <alignment horizontal="right" vertical="center" wrapText="1" readingOrder="2"/>
    </xf>
    <xf numFmtId="0" fontId="39" fillId="0" borderId="0" xfId="0" applyFont="1" applyAlignment="1">
      <alignment horizontal="right" vertical="center" wrapText="1" readingOrder="2"/>
    </xf>
    <xf numFmtId="0" fontId="10" fillId="0" borderId="0" xfId="0" applyFont="1" applyAlignment="1">
      <alignment horizontal="left" vertical="center" wrapText="1" readingOrder="1"/>
    </xf>
    <xf numFmtId="0" fontId="5" fillId="0" borderId="0" xfId="0" applyFont="1" applyAlignment="1">
      <alignment horizontal="right" vertical="center" readingOrder="2"/>
    </xf>
    <xf numFmtId="164" fontId="5" fillId="0" borderId="0" xfId="0" applyNumberFormat="1" applyFont="1"/>
    <xf numFmtId="167" fontId="7" fillId="2" borderId="0" xfId="1" applyNumberFormat="1" applyFont="1" applyFill="1" applyBorder="1" applyAlignment="1">
      <alignment horizontal="center" vertical="center" wrapText="1"/>
    </xf>
    <xf numFmtId="0" fontId="7" fillId="0" borderId="0" xfId="0" applyFont="1" applyAlignment="1">
      <alignment horizontal="center" vertical="center" wrapText="1"/>
    </xf>
    <xf numFmtId="0" fontId="9" fillId="5" borderId="0" xfId="0" applyFont="1" applyFill="1" applyAlignment="1">
      <alignment horizontal="center" vertical="center"/>
    </xf>
    <xf numFmtId="0" fontId="9" fillId="0" borderId="0" xfId="0" applyFont="1" applyAlignment="1">
      <alignment horizontal="center" vertical="center"/>
    </xf>
    <xf numFmtId="0" fontId="42" fillId="0" borderId="0" xfId="4" quotePrefix="1" applyFont="1" applyFill="1" applyAlignment="1">
      <alignment horizontal="center" vertical="center"/>
    </xf>
    <xf numFmtId="49" fontId="43" fillId="0" borderId="0" xfId="3" applyFont="1" applyAlignment="1">
      <alignment horizontal="center" vertical="center" readingOrder="1"/>
    </xf>
    <xf numFmtId="0" fontId="43" fillId="0" borderId="0" xfId="18" applyFont="1" applyAlignment="1">
      <alignment horizontal="center" vertical="center"/>
    </xf>
    <xf numFmtId="0" fontId="29" fillId="0" borderId="0" xfId="18" applyFont="1" applyAlignment="1">
      <alignment horizontal="center" vertical="center"/>
    </xf>
    <xf numFmtId="0" fontId="5" fillId="0" borderId="0" xfId="18" applyFont="1" applyAlignment="1">
      <alignment horizontal="center" vertical="center"/>
    </xf>
    <xf numFmtId="49" fontId="29" fillId="0" borderId="0" xfId="3" applyFont="1" applyAlignment="1">
      <alignment horizontal="center" vertical="center" readingOrder="1"/>
    </xf>
    <xf numFmtId="0" fontId="5" fillId="0" borderId="0" xfId="0" applyFont="1" applyAlignment="1">
      <alignment horizontal="center" vertical="center"/>
    </xf>
    <xf numFmtId="0" fontId="13" fillId="0" borderId="0" xfId="4" applyFont="1" applyFill="1" applyAlignment="1">
      <alignment horizontal="center" vertical="center"/>
    </xf>
    <xf numFmtId="0" fontId="5" fillId="0" borderId="1" xfId="0" applyFont="1" applyBorder="1" applyAlignment="1">
      <alignment horizontal="center" vertical="center"/>
    </xf>
    <xf numFmtId="166" fontId="10" fillId="4" borderId="3" xfId="1" applyNumberFormat="1" applyFont="1" applyFill="1" applyBorder="1" applyAlignment="1">
      <alignment horizontal="left" vertical="center" indent="2" readingOrder="1"/>
    </xf>
    <xf numFmtId="166" fontId="10" fillId="4" borderId="3" xfId="1" applyNumberFormat="1" applyFont="1" applyFill="1" applyBorder="1" applyAlignment="1">
      <alignment horizontal="right" vertical="center" indent="1" readingOrder="1"/>
    </xf>
    <xf numFmtId="167" fontId="10" fillId="4" borderId="3" xfId="1" applyNumberFormat="1" applyFont="1" applyFill="1" applyBorder="1" applyAlignment="1">
      <alignment horizontal="left" vertical="center" indent="2" readingOrder="1"/>
    </xf>
    <xf numFmtId="167" fontId="10" fillId="4" borderId="3" xfId="1" applyNumberFormat="1" applyFont="1" applyFill="1" applyBorder="1" applyAlignment="1">
      <alignment horizontal="left" vertical="center" indent="1"/>
    </xf>
    <xf numFmtId="167" fontId="10" fillId="4" borderId="3" xfId="1" applyNumberFormat="1" applyFont="1" applyFill="1" applyBorder="1" applyAlignment="1">
      <alignment horizontal="right" vertical="center" indent="2" readingOrder="1"/>
    </xf>
    <xf numFmtId="166" fontId="10" fillId="4" borderId="3" xfId="15" applyNumberFormat="1" applyFont="1" applyFill="1" applyBorder="1" applyAlignment="1">
      <alignment horizontal="left" vertical="center" indent="2" readingOrder="1"/>
    </xf>
    <xf numFmtId="167" fontId="5" fillId="4" borderId="3" xfId="1" applyNumberFormat="1" applyFont="1" applyFill="1" applyBorder="1" applyAlignment="1">
      <alignment horizontal="center" vertical="center"/>
    </xf>
    <xf numFmtId="167" fontId="5" fillId="4" borderId="3" xfId="15" applyNumberFormat="1" applyFont="1" applyFill="1" applyBorder="1" applyAlignment="1">
      <alignment horizontal="right" vertical="center" indent="2" readingOrder="1"/>
    </xf>
    <xf numFmtId="166" fontId="10" fillId="4" borderId="3" xfId="1" applyNumberFormat="1" applyFont="1" applyFill="1" applyBorder="1" applyAlignment="1">
      <alignment horizontal="right" vertical="center" indent="2" readingOrder="1"/>
    </xf>
    <xf numFmtId="166" fontId="10" fillId="4" borderId="3" xfId="1" applyNumberFormat="1" applyFont="1" applyFill="1" applyBorder="1" applyAlignment="1">
      <alignment horizontal="left" vertical="center" indent="1" readingOrder="1"/>
    </xf>
    <xf numFmtId="167" fontId="10" fillId="4" borderId="3" xfId="1" applyNumberFormat="1" applyFont="1" applyFill="1" applyBorder="1" applyAlignment="1">
      <alignment horizontal="left" vertical="center" indent="4" readingOrder="1"/>
    </xf>
    <xf numFmtId="167" fontId="10" fillId="4" borderId="3" xfId="1" applyNumberFormat="1" applyFont="1" applyFill="1" applyBorder="1" applyAlignment="1">
      <alignment horizontal="right" vertical="center" indent="4" readingOrder="1"/>
    </xf>
    <xf numFmtId="0" fontId="46" fillId="0" borderId="0" xfId="18" applyFont="1"/>
    <xf numFmtId="0" fontId="34" fillId="0" borderId="0" xfId="4" applyFont="1" applyAlignment="1">
      <alignment horizontal="right"/>
    </xf>
    <xf numFmtId="171" fontId="46" fillId="0" borderId="0" xfId="18" applyNumberFormat="1" applyFont="1"/>
    <xf numFmtId="49" fontId="24" fillId="0" borderId="0" xfId="3" applyFont="1" applyAlignment="1">
      <alignment horizontal="center" vertical="center"/>
    </xf>
    <xf numFmtId="49" fontId="9" fillId="0" borderId="0" xfId="3" applyFont="1" applyAlignment="1">
      <alignment horizontal="center" vertical="center"/>
    </xf>
    <xf numFmtId="169" fontId="11" fillId="5" borderId="0" xfId="1" applyNumberFormat="1" applyFont="1" applyFill="1" applyBorder="1" applyAlignment="1">
      <alignment horizontal="center" vertical="center"/>
    </xf>
    <xf numFmtId="9" fontId="10" fillId="4" borderId="0" xfId="1" applyNumberFormat="1" applyFont="1" applyFill="1" applyBorder="1" applyAlignment="1">
      <alignment horizontal="center" vertical="center"/>
    </xf>
    <xf numFmtId="9" fontId="5" fillId="2" borderId="0" xfId="1" applyNumberFormat="1" applyFont="1" applyFill="1" applyBorder="1" applyAlignment="1">
      <alignment horizontal="center" vertical="center"/>
    </xf>
    <xf numFmtId="0" fontId="10" fillId="2" borderId="0" xfId="0" applyFont="1" applyFill="1" applyAlignment="1">
      <alignment horizontal="center" vertical="center" readingOrder="2"/>
    </xf>
    <xf numFmtId="0" fontId="5" fillId="0" borderId="0" xfId="0" applyFont="1" applyAlignment="1">
      <alignment horizontal="center"/>
    </xf>
    <xf numFmtId="0" fontId="5" fillId="0" borderId="0" xfId="23" applyFont="1" applyAlignment="1">
      <alignment vertical="center"/>
    </xf>
    <xf numFmtId="0" fontId="18" fillId="0" borderId="0" xfId="23"/>
    <xf numFmtId="171" fontId="18" fillId="0" borderId="0" xfId="23" applyNumberFormat="1"/>
    <xf numFmtId="167" fontId="41" fillId="6" borderId="0" xfId="1" applyNumberFormat="1" applyFont="1" applyFill="1" applyBorder="1" applyAlignment="1">
      <alignment horizontal="left" vertical="center" indent="1"/>
    </xf>
    <xf numFmtId="167" fontId="10" fillId="7" borderId="0" xfId="1" applyNumberFormat="1" applyFont="1" applyFill="1" applyBorder="1" applyAlignment="1">
      <alignment horizontal="left" vertical="center" indent="1"/>
    </xf>
    <xf numFmtId="167" fontId="36" fillId="6" borderId="0" xfId="1" applyNumberFormat="1" applyFont="1" applyFill="1" applyBorder="1" applyAlignment="1">
      <alignment horizontal="left" vertical="center" indent="1"/>
    </xf>
    <xf numFmtId="2" fontId="5" fillId="0" borderId="0" xfId="0" applyNumberFormat="1" applyFont="1"/>
    <xf numFmtId="0" fontId="22" fillId="0" borderId="0" xfId="0" applyFont="1" applyAlignment="1">
      <alignment vertical="center"/>
    </xf>
    <xf numFmtId="0" fontId="26" fillId="0" borderId="0" xfId="0" applyFont="1" applyAlignment="1">
      <alignment vertical="center"/>
    </xf>
    <xf numFmtId="167" fontId="5" fillId="0" borderId="0" xfId="0" applyNumberFormat="1" applyFont="1" applyAlignment="1">
      <alignment vertical="center"/>
    </xf>
    <xf numFmtId="49" fontId="24" fillId="0" borderId="0" xfId="3" applyFont="1" applyAlignment="1">
      <alignment horizontal="left" vertical="center" wrapText="1" readingOrder="1"/>
    </xf>
    <xf numFmtId="0" fontId="30" fillId="0" borderId="0" xfId="23" applyFont="1" applyAlignment="1">
      <alignment vertical="center" wrapText="1"/>
    </xf>
    <xf numFmtId="0" fontId="5" fillId="0" borderId="0" xfId="23" applyFont="1" applyAlignment="1">
      <alignment horizontal="right" vertical="center"/>
    </xf>
    <xf numFmtId="0" fontId="5" fillId="0" borderId="0" xfId="23" applyFont="1" applyAlignment="1">
      <alignment horizontal="right" vertical="center" readingOrder="2"/>
    </xf>
    <xf numFmtId="0" fontId="29" fillId="0" borderId="0" xfId="23" applyFont="1" applyAlignment="1">
      <alignment vertical="center"/>
    </xf>
    <xf numFmtId="166" fontId="9" fillId="4" borderId="0" xfId="1" applyNumberFormat="1" applyFont="1" applyFill="1" applyBorder="1" applyAlignment="1">
      <alignment horizontal="left" vertical="center" indent="2" readingOrder="1"/>
    </xf>
    <xf numFmtId="4" fontId="7" fillId="4" borderId="0" xfId="1" applyNumberFormat="1" applyFont="1" applyFill="1" applyBorder="1" applyAlignment="1">
      <alignment horizontal="right" vertical="center" indent="1" readingOrder="1"/>
    </xf>
    <xf numFmtId="166" fontId="9" fillId="4" borderId="0" xfId="1" applyNumberFormat="1" applyFont="1" applyFill="1" applyBorder="1" applyAlignment="1">
      <alignment horizontal="right" vertical="center" indent="2" readingOrder="1"/>
    </xf>
    <xf numFmtId="4" fontId="10" fillId="4" borderId="3" xfId="1" applyNumberFormat="1" applyFont="1" applyFill="1" applyBorder="1" applyAlignment="1">
      <alignment horizontal="right" vertical="center" indent="1" readingOrder="1"/>
    </xf>
    <xf numFmtId="167" fontId="5" fillId="4" borderId="0" xfId="15" applyNumberFormat="1" applyFont="1" applyFill="1" applyBorder="1" applyAlignment="1">
      <alignment horizontal="right" vertical="center" indent="2" readingOrder="1"/>
    </xf>
    <xf numFmtId="39" fontId="10" fillId="4" borderId="0" xfId="1" applyNumberFormat="1" applyFont="1" applyFill="1" applyBorder="1" applyAlignment="1">
      <alignment horizontal="right" vertical="center" indent="2"/>
    </xf>
    <xf numFmtId="9" fontId="10" fillId="4" borderId="3" xfId="1" applyNumberFormat="1" applyFont="1" applyFill="1" applyBorder="1" applyAlignment="1">
      <alignment horizontal="center" vertical="center"/>
    </xf>
    <xf numFmtId="167" fontId="10" fillId="7" borderId="3" xfId="1" applyNumberFormat="1" applyFont="1" applyFill="1" applyBorder="1" applyAlignment="1">
      <alignment horizontal="left" vertical="center" indent="1"/>
    </xf>
  </cellXfs>
  <cellStyles count="27">
    <cellStyle name="Comma" xfId="1" builtinId="3"/>
    <cellStyle name="Comma 2" xfId="15" xr:uid="{41943DD3-EA7B-4A00-9051-48930BB4C59B}"/>
    <cellStyle name="Comma 3" xfId="12" xr:uid="{00000000-0005-0000-0000-000036000000}"/>
    <cellStyle name="Hyperlink" xfId="4" builtinId="8"/>
    <cellStyle name="Hyperlink 2" xfId="14" xr:uid="{00000000-0005-0000-0000-000038000000}"/>
    <cellStyle name="Normal" xfId="0" builtinId="0"/>
    <cellStyle name="Normal 2" xfId="5" xr:uid="{0DEB374E-6047-4C28-B820-C44387829700}"/>
    <cellStyle name="Normal 2 2" xfId="10" xr:uid="{4F27FE63-2BFE-4340-A76F-1426DC67D79D}"/>
    <cellStyle name="Normal 3" xfId="7" xr:uid="{832C68F4-1702-406A-8956-8E035DB97DF8}"/>
    <cellStyle name="Normal 3 2" xfId="11" xr:uid="{0BF17A0E-5C57-494D-878F-80F68DE9C9EE}"/>
    <cellStyle name="Normal 4" xfId="13" xr:uid="{B13F795C-65D7-4AF5-A3B1-CC1EA42DB5F4}"/>
    <cellStyle name="Normal 4 2" xfId="16" xr:uid="{6F3FD46D-B1FE-4710-9B5B-FA79235A8FAF}"/>
    <cellStyle name="Normal 4 3" xfId="17" xr:uid="{DDB801DD-7A1B-4304-BE6C-BD830CB7396A}"/>
    <cellStyle name="Normal 5" xfId="8" xr:uid="{00000000-0005-0000-0000-000039000000}"/>
    <cellStyle name="Normal 5 2" xfId="19" xr:uid="{B4102AD9-0CC9-47FE-9B29-D07A5BC837B9}"/>
    <cellStyle name="Normal 5 3" xfId="22" xr:uid="{A881EA66-6F15-4917-A61B-4FE4ECBA322D}"/>
    <cellStyle name="Normal 6" xfId="18" xr:uid="{6CFCBD4B-4D01-4E1C-ABAE-3336915C40EF}"/>
    <cellStyle name="Normal 6 2" xfId="23" xr:uid="{9AF0DE52-9DC1-4841-9886-A2458BA0E042}"/>
    <cellStyle name="Normal 7" xfId="20" xr:uid="{25F38804-A789-4AC1-9FF6-8B7671872872}"/>
    <cellStyle name="Normal 7 2" xfId="24" xr:uid="{DA6DF5F2-CCEE-4368-8262-2DB4EE4ADFE7}"/>
    <cellStyle name="Normal 8" xfId="21" xr:uid="{15C98A15-DFD6-4A96-AB5A-593919F81663}"/>
    <cellStyle name="Normal 8 2" xfId="25" xr:uid="{57D4F1FF-E760-4D02-81B1-FADF684BCDAB}"/>
    <cellStyle name="Normal 9" xfId="26" xr:uid="{0210E5BF-C37D-41AE-811D-1D9C26EF3423}"/>
    <cellStyle name="Percent 2" xfId="9" xr:uid="{00000000-0005-0000-0000-00003F000000}"/>
    <cellStyle name="Table_Title" xfId="3" xr:uid="{CE1729EA-D5A5-4E65-9E8F-ACB554163265}"/>
    <cellStyle name="title 2" xfId="6" xr:uid="{DB5B1731-A090-4CD1-B9A2-BAB14B86DE76}"/>
    <cellStyle name="Total_Decimal" xfId="2" xr:uid="{E05DF3C4-B252-4FC4-9EA5-90FAC38ECF7B}"/>
  </cellStyles>
  <dxfs count="0"/>
  <tableStyles count="0" defaultTableStyle="TableStyleMedium2" defaultPivotStyle="PivotStyleLight16"/>
  <colors>
    <mruColors>
      <color rgb="FFD6A36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5</xdr:col>
      <xdr:colOff>100445</xdr:colOff>
      <xdr:row>0</xdr:row>
      <xdr:rowOff>89929</xdr:rowOff>
    </xdr:from>
    <xdr:to>
      <xdr:col>9</xdr:col>
      <xdr:colOff>56471</xdr:colOff>
      <xdr:row>4</xdr:row>
      <xdr:rowOff>68448</xdr:rowOff>
    </xdr:to>
    <xdr:pic>
      <xdr:nvPicPr>
        <xdr:cNvPr id="4" name="Picture 3" descr="مركز الإحصاء – أبوظبي مجموعة الأدوات الإعلامية">
          <a:extLst>
            <a:ext uri="{FF2B5EF4-FFF2-40B4-BE49-F238E27FC236}">
              <a16:creationId xmlns:a16="http://schemas.microsoft.com/office/drawing/2014/main" id="{ABD1E80C-5495-4888-A3FC-31E70AC6769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184081" y="89929"/>
          <a:ext cx="2207390" cy="11010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285750</xdr:colOff>
      <xdr:row>2</xdr:row>
      <xdr:rowOff>112568</xdr:rowOff>
    </xdr:from>
    <xdr:to>
      <xdr:col>0</xdr:col>
      <xdr:colOff>2240165</xdr:colOff>
      <xdr:row>2</xdr:row>
      <xdr:rowOff>628304</xdr:rowOff>
    </xdr:to>
    <xdr:pic>
      <xdr:nvPicPr>
        <xdr:cNvPr id="5" name="Picture 4" descr="A black background with white text&#10;&#10;Description automatically generated">
          <a:extLst>
            <a:ext uri="{FF2B5EF4-FFF2-40B4-BE49-F238E27FC236}">
              <a16:creationId xmlns:a16="http://schemas.microsoft.com/office/drawing/2014/main" id="{AC234015-16B7-4766-8FF2-D900CF31387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85750" y="406977"/>
          <a:ext cx="1956955" cy="51954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95250</xdr:colOff>
      <xdr:row>1</xdr:row>
      <xdr:rowOff>19050</xdr:rowOff>
    </xdr:from>
    <xdr:to>
      <xdr:col>0</xdr:col>
      <xdr:colOff>1856967</xdr:colOff>
      <xdr:row>3</xdr:row>
      <xdr:rowOff>66675</xdr:rowOff>
    </xdr:to>
    <xdr:pic>
      <xdr:nvPicPr>
        <xdr:cNvPr id="2" name="Picture 1">
          <a:extLst>
            <a:ext uri="{FF2B5EF4-FFF2-40B4-BE49-F238E27FC236}">
              <a16:creationId xmlns:a16="http://schemas.microsoft.com/office/drawing/2014/main" id="{A1614210-4F23-4AEE-8BE2-F0615425CEDC}"/>
            </a:ext>
          </a:extLst>
        </xdr:cNvPr>
        <xdr:cNvPicPr>
          <a:picLocks noChangeAspect="1"/>
        </xdr:cNvPicPr>
      </xdr:nvPicPr>
      <xdr:blipFill rotWithShape="1">
        <a:blip xmlns:r="http://schemas.openxmlformats.org/officeDocument/2006/relationships" r:embed="rId1"/>
        <a:srcRect t="20352" b="20343"/>
        <a:stretch/>
      </xdr:blipFill>
      <xdr:spPr>
        <a:xfrm>
          <a:off x="95250" y="161925"/>
          <a:ext cx="1761717" cy="6477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237873</xdr:colOff>
      <xdr:row>1</xdr:row>
      <xdr:rowOff>49493</xdr:rowOff>
    </xdr:from>
    <xdr:to>
      <xdr:col>1</xdr:col>
      <xdr:colOff>11580</xdr:colOff>
      <xdr:row>3</xdr:row>
      <xdr:rowOff>139887</xdr:rowOff>
    </xdr:to>
    <xdr:pic>
      <xdr:nvPicPr>
        <xdr:cNvPr id="2" name="Picture 1">
          <a:extLst>
            <a:ext uri="{FF2B5EF4-FFF2-40B4-BE49-F238E27FC236}">
              <a16:creationId xmlns:a16="http://schemas.microsoft.com/office/drawing/2014/main" id="{DBEA8990-9741-4E71-A898-2C854805AD40}"/>
            </a:ext>
          </a:extLst>
        </xdr:cNvPr>
        <xdr:cNvPicPr>
          <a:picLocks noChangeAspect="1"/>
        </xdr:cNvPicPr>
      </xdr:nvPicPr>
      <xdr:blipFill rotWithShape="1">
        <a:blip xmlns:r="http://schemas.openxmlformats.org/officeDocument/2006/relationships" r:embed="rId1"/>
        <a:srcRect t="20352" b="20343"/>
        <a:stretch/>
      </xdr:blipFill>
      <xdr:spPr>
        <a:xfrm>
          <a:off x="237873" y="192368"/>
          <a:ext cx="1945407" cy="690469"/>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15.bin"/><Relationship Id="rId1" Type="http://schemas.openxmlformats.org/officeDocument/2006/relationships/hyperlink" Target="https://www.scad.gov.ae/MethodologyDocumentLib/Foreign%20Trade%20Statistics%20Methodology.pdf" TargetMode="External"/></Relationships>
</file>

<file path=xl/worksheets/_rels/sheet19.xml.rels><?xml version="1.0" encoding="UTF-8" standalone="yes"?>
<Relationships xmlns="http://schemas.openxmlformats.org/package/2006/relationships"><Relationship Id="rId3" Type="http://schemas.openxmlformats.org/officeDocument/2006/relationships/printerSettings" Target="../printerSettings/printerSettings16.bin"/><Relationship Id="rId2" Type="http://schemas.openxmlformats.org/officeDocument/2006/relationships/hyperlink" Target="https://www.scad.gov.ae/ar/inquiries-and-support-request?SrvID=6" TargetMode="External"/><Relationship Id="rId1" Type="http://schemas.openxmlformats.org/officeDocument/2006/relationships/hyperlink" Target="https://www.scad.gov.ae/web/guest/inquiries-and-support-request?SrvID=6" TargetMode="External"/><Relationship Id="rId4" Type="http://schemas.openxmlformats.org/officeDocument/2006/relationships/drawing" Target="../drawings/drawing3.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B93345-B232-4B41-94C1-51C14A05BED1}">
  <dimension ref="A1:YY131"/>
  <sheetViews>
    <sheetView showGridLines="0" tabSelected="1" zoomScale="77" zoomScaleNormal="77" workbookViewId="0"/>
  </sheetViews>
  <sheetFormatPr defaultColWidth="7.54296875" defaultRowHeight="10"/>
  <cols>
    <col min="1" max="1" width="35.453125" style="3" customWidth="1"/>
    <col min="2" max="2" width="58.54296875" style="3" customWidth="1"/>
    <col min="3" max="4" width="10.54296875" style="158" customWidth="1"/>
    <col min="5" max="5" width="55.08984375" style="3" customWidth="1"/>
    <col min="6" max="6" width="7.54296875" style="3"/>
    <col min="7" max="7" width="9.90625" style="3" bestFit="1" customWidth="1"/>
    <col min="8" max="8" width="8.54296875" style="3" customWidth="1"/>
    <col min="9" max="9" width="7.54296875" style="3"/>
    <col min="10" max="10" width="8.54296875" style="3" customWidth="1"/>
    <col min="11" max="11" width="9.54296875" style="3" customWidth="1"/>
    <col min="12" max="16384" width="7.54296875" style="3"/>
  </cols>
  <sheetData>
    <row r="1" spans="1:675">
      <c r="A1" s="5"/>
    </row>
    <row r="2" spans="1:675" ht="10.5">
      <c r="A2" s="5"/>
      <c r="B2" s="17"/>
      <c r="C2" s="150"/>
      <c r="D2" s="150"/>
      <c r="E2" s="17"/>
    </row>
    <row r="3" spans="1:675" ht="54" customHeight="1">
      <c r="A3" s="5"/>
      <c r="B3" s="52" t="s">
        <v>262</v>
      </c>
      <c r="C3" s="150"/>
      <c r="D3" s="150"/>
      <c r="E3" s="53" t="s">
        <v>279</v>
      </c>
    </row>
    <row r="4" spans="1:675" ht="10.5">
      <c r="A4" s="5"/>
      <c r="B4" s="17"/>
      <c r="C4" s="150"/>
      <c r="D4" s="150"/>
      <c r="E4" s="17"/>
    </row>
    <row r="5" spans="1:675" ht="10.5">
      <c r="A5" s="5"/>
      <c r="B5" s="18"/>
      <c r="C5" s="151"/>
      <c r="D5" s="151"/>
      <c r="E5" s="18"/>
    </row>
    <row r="6" spans="1:675">
      <c r="A6" s="5"/>
      <c r="C6" s="159" t="s">
        <v>0</v>
      </c>
      <c r="D6" s="159" t="s">
        <v>243</v>
      </c>
    </row>
    <row r="7" spans="1:675">
      <c r="A7" s="5"/>
      <c r="C7" s="159" t="s">
        <v>1</v>
      </c>
      <c r="D7" s="159" t="s">
        <v>165</v>
      </c>
    </row>
    <row r="8" spans="1:675" s="19" customFormat="1">
      <c r="A8" s="2"/>
      <c r="B8" s="2"/>
      <c r="C8" s="160"/>
      <c r="D8" s="160"/>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c r="CP8" s="2"/>
      <c r="CQ8" s="2"/>
      <c r="CR8" s="2"/>
      <c r="CS8" s="2"/>
      <c r="CT8" s="2"/>
      <c r="CU8" s="2"/>
      <c r="CV8" s="2"/>
      <c r="CW8" s="2"/>
      <c r="CX8" s="2"/>
      <c r="CY8" s="2"/>
      <c r="CZ8" s="2"/>
      <c r="DA8" s="2"/>
      <c r="DB8" s="2"/>
      <c r="DC8" s="2"/>
      <c r="DD8" s="2"/>
      <c r="DE8" s="2"/>
      <c r="DF8" s="2"/>
      <c r="DG8" s="2"/>
      <c r="DH8" s="2"/>
      <c r="DI8" s="2"/>
      <c r="DJ8" s="2"/>
      <c r="DK8" s="2"/>
      <c r="DL8" s="2"/>
      <c r="DM8" s="2"/>
      <c r="DN8" s="2"/>
      <c r="DO8" s="2"/>
      <c r="DP8" s="2"/>
      <c r="DQ8" s="2"/>
      <c r="DR8" s="2"/>
      <c r="DS8" s="2"/>
      <c r="DT8" s="2"/>
      <c r="DU8" s="2"/>
      <c r="DV8" s="2"/>
      <c r="DW8" s="2"/>
      <c r="DX8" s="2"/>
      <c r="DY8" s="2"/>
      <c r="DZ8" s="2"/>
      <c r="EA8" s="2"/>
      <c r="EB8" s="2"/>
      <c r="EC8" s="2"/>
      <c r="ED8" s="2"/>
      <c r="EE8" s="2"/>
      <c r="EF8" s="2"/>
      <c r="EG8" s="2"/>
      <c r="EH8" s="2"/>
      <c r="EI8" s="2"/>
      <c r="EJ8" s="2"/>
      <c r="EK8" s="2"/>
      <c r="EL8" s="2"/>
      <c r="EM8" s="2"/>
      <c r="EN8" s="2"/>
      <c r="EO8" s="2"/>
      <c r="EP8" s="2"/>
      <c r="EQ8" s="2"/>
      <c r="ER8" s="2"/>
      <c r="ES8" s="2"/>
      <c r="ET8" s="2"/>
      <c r="EU8" s="2"/>
      <c r="EV8" s="2"/>
      <c r="EW8" s="2"/>
      <c r="EX8" s="2"/>
      <c r="EY8" s="2"/>
      <c r="EZ8" s="2"/>
      <c r="FA8" s="2"/>
      <c r="FB8" s="2"/>
      <c r="FC8" s="2"/>
      <c r="FD8" s="2"/>
      <c r="FE8" s="2"/>
      <c r="FF8" s="2"/>
      <c r="FG8" s="2"/>
      <c r="FH8" s="2"/>
      <c r="FI8" s="2"/>
      <c r="FJ8" s="2"/>
      <c r="FK8" s="2"/>
      <c r="FL8" s="2"/>
      <c r="FM8" s="2"/>
      <c r="FN8" s="2"/>
      <c r="FO8" s="2"/>
      <c r="FP8" s="2"/>
      <c r="FQ8" s="2"/>
      <c r="FR8" s="2"/>
      <c r="FS8" s="2"/>
      <c r="FT8" s="2"/>
      <c r="FU8" s="2"/>
      <c r="FV8" s="2"/>
      <c r="FW8" s="2"/>
      <c r="FX8" s="2"/>
      <c r="FY8" s="2"/>
      <c r="FZ8" s="2"/>
      <c r="GA8" s="2"/>
      <c r="GB8" s="2"/>
      <c r="GC8" s="2"/>
      <c r="GD8" s="2"/>
      <c r="GE8" s="2"/>
      <c r="GF8" s="2"/>
      <c r="GG8" s="2"/>
      <c r="GH8" s="2"/>
      <c r="GI8" s="2"/>
      <c r="GJ8" s="2"/>
      <c r="GK8" s="2"/>
      <c r="GL8" s="2"/>
      <c r="GM8" s="2"/>
      <c r="GN8" s="2"/>
      <c r="GO8" s="2"/>
      <c r="GP8" s="2"/>
      <c r="GQ8" s="2"/>
      <c r="GR8" s="2"/>
      <c r="GS8" s="2"/>
      <c r="GT8" s="2"/>
      <c r="GU8" s="2"/>
      <c r="GV8" s="2"/>
      <c r="GW8" s="2"/>
      <c r="GX8" s="2"/>
      <c r="GY8" s="2"/>
      <c r="GZ8" s="2"/>
      <c r="HA8" s="2"/>
      <c r="HB8" s="2"/>
      <c r="HC8" s="2"/>
      <c r="HD8" s="2"/>
      <c r="HE8" s="2"/>
      <c r="HF8" s="2"/>
      <c r="HG8" s="2"/>
      <c r="HH8" s="2"/>
      <c r="HI8" s="2"/>
      <c r="HJ8" s="2"/>
      <c r="HK8" s="2"/>
      <c r="HL8" s="2"/>
      <c r="HM8" s="2"/>
      <c r="HN8" s="2"/>
      <c r="HO8" s="2"/>
      <c r="HP8" s="2"/>
      <c r="HQ8" s="2"/>
      <c r="HR8" s="2"/>
      <c r="HS8" s="2"/>
      <c r="HT8" s="2"/>
      <c r="HU8" s="2"/>
      <c r="HV8" s="2"/>
      <c r="HW8" s="2"/>
      <c r="HX8" s="2"/>
      <c r="HY8" s="2"/>
      <c r="HZ8" s="2"/>
      <c r="IA8" s="2"/>
      <c r="IB8" s="2"/>
      <c r="IC8" s="2"/>
      <c r="ID8" s="2"/>
      <c r="IE8" s="2"/>
      <c r="IF8" s="2"/>
      <c r="IG8" s="2"/>
      <c r="IH8" s="2"/>
      <c r="II8" s="2"/>
      <c r="IJ8" s="2"/>
      <c r="IK8" s="2"/>
      <c r="IL8" s="2"/>
      <c r="IM8" s="2"/>
      <c r="IN8" s="2"/>
      <c r="IO8" s="2"/>
      <c r="IP8" s="2"/>
      <c r="IQ8" s="2"/>
      <c r="IR8" s="2"/>
      <c r="IS8" s="2"/>
      <c r="IT8" s="2"/>
      <c r="IU8" s="2"/>
      <c r="IV8" s="2"/>
      <c r="IW8" s="2"/>
      <c r="IX8" s="2"/>
      <c r="IY8" s="2"/>
      <c r="IZ8" s="2"/>
      <c r="JA8" s="2"/>
      <c r="JB8" s="2"/>
      <c r="JC8" s="2"/>
      <c r="JD8" s="2"/>
      <c r="JE8" s="2"/>
      <c r="JF8" s="2"/>
      <c r="JG8" s="2"/>
      <c r="JH8" s="2"/>
      <c r="JI8" s="2"/>
      <c r="JJ8" s="2"/>
      <c r="JK8" s="2"/>
      <c r="JL8" s="2"/>
      <c r="JM8" s="2"/>
      <c r="JN8" s="2"/>
      <c r="JO8" s="2"/>
      <c r="JP8" s="2"/>
      <c r="JQ8" s="2"/>
      <c r="JR8" s="2"/>
      <c r="JS8" s="2"/>
      <c r="JT8" s="2"/>
      <c r="JU8" s="2"/>
      <c r="JV8" s="2"/>
      <c r="JW8" s="2"/>
      <c r="JX8" s="2"/>
      <c r="JY8" s="2"/>
      <c r="JZ8" s="2"/>
      <c r="KA8" s="2"/>
      <c r="KB8" s="2"/>
      <c r="KC8" s="2"/>
      <c r="KD8" s="2"/>
      <c r="KE8" s="2"/>
      <c r="KF8" s="2"/>
      <c r="KG8" s="2"/>
      <c r="KH8" s="2"/>
      <c r="KI8" s="2"/>
      <c r="KJ8" s="2"/>
      <c r="KK8" s="2"/>
      <c r="KL8" s="2"/>
      <c r="KM8" s="2"/>
      <c r="KN8" s="2"/>
      <c r="KO8" s="2"/>
      <c r="KP8" s="2"/>
      <c r="KQ8" s="2"/>
      <c r="KR8" s="2"/>
      <c r="KS8" s="2"/>
      <c r="KT8" s="2"/>
      <c r="KU8" s="2"/>
      <c r="KV8" s="2"/>
      <c r="KW8" s="2"/>
      <c r="KX8" s="2"/>
      <c r="KY8" s="2"/>
      <c r="KZ8" s="2"/>
      <c r="LA8" s="2"/>
      <c r="LB8" s="2"/>
      <c r="LC8" s="2"/>
      <c r="LD8" s="2"/>
      <c r="LE8" s="2"/>
      <c r="LF8" s="2"/>
      <c r="LG8" s="2"/>
      <c r="LH8" s="2"/>
      <c r="LI8" s="2"/>
      <c r="LJ8" s="2"/>
      <c r="LK8" s="2"/>
      <c r="LL8" s="2"/>
      <c r="LM8" s="2"/>
      <c r="LN8" s="2"/>
      <c r="LO8" s="2"/>
      <c r="LP8" s="2"/>
      <c r="LQ8" s="2"/>
      <c r="LR8" s="2"/>
      <c r="LS8" s="2"/>
      <c r="LT8" s="2"/>
      <c r="LU8" s="2"/>
      <c r="LV8" s="2"/>
      <c r="LW8" s="2"/>
      <c r="LX8" s="2"/>
      <c r="LY8" s="2"/>
      <c r="LZ8" s="2"/>
      <c r="MA8" s="2"/>
      <c r="MB8" s="2"/>
      <c r="MC8" s="2"/>
      <c r="MD8" s="2"/>
      <c r="ME8" s="2"/>
      <c r="MF8" s="2"/>
      <c r="MG8" s="2"/>
      <c r="MH8" s="2"/>
      <c r="MI8" s="2"/>
      <c r="MJ8" s="2"/>
      <c r="MK8" s="2"/>
      <c r="ML8" s="2"/>
      <c r="MM8" s="2"/>
      <c r="MN8" s="2"/>
      <c r="MO8" s="2"/>
      <c r="MP8" s="2"/>
      <c r="MQ8" s="2"/>
      <c r="MR8" s="2"/>
      <c r="MS8" s="2"/>
      <c r="MT8" s="2"/>
      <c r="MU8" s="2"/>
      <c r="MV8" s="2"/>
      <c r="MW8" s="2"/>
      <c r="MX8" s="2"/>
      <c r="MY8" s="2"/>
      <c r="MZ8" s="2"/>
      <c r="NA8" s="2"/>
      <c r="NB8" s="2"/>
      <c r="NC8" s="2"/>
      <c r="ND8" s="2"/>
      <c r="NE8" s="2"/>
      <c r="NF8" s="2"/>
      <c r="NG8" s="2"/>
      <c r="NH8" s="2"/>
      <c r="NI8" s="2"/>
      <c r="NJ8" s="2"/>
      <c r="NK8" s="2"/>
      <c r="NL8" s="2"/>
      <c r="NM8" s="2"/>
      <c r="NN8" s="2"/>
      <c r="NO8" s="2"/>
      <c r="NP8" s="2"/>
      <c r="NQ8" s="2"/>
      <c r="NR8" s="2"/>
      <c r="NS8" s="2"/>
      <c r="NT8" s="2"/>
      <c r="NU8" s="2"/>
      <c r="NV8" s="2"/>
      <c r="NW8" s="2"/>
      <c r="NX8" s="2"/>
      <c r="NY8" s="2"/>
      <c r="NZ8" s="2"/>
      <c r="OA8" s="2"/>
      <c r="OB8" s="2"/>
      <c r="OC8" s="2"/>
      <c r="OD8" s="2"/>
      <c r="OE8" s="2"/>
      <c r="OF8" s="2"/>
      <c r="OG8" s="2"/>
      <c r="OH8" s="2"/>
      <c r="OI8" s="2"/>
      <c r="OJ8" s="2"/>
      <c r="OK8" s="2"/>
      <c r="OL8" s="2"/>
      <c r="OM8" s="2"/>
      <c r="ON8" s="2"/>
      <c r="OO8" s="2"/>
      <c r="OP8" s="2"/>
      <c r="OQ8" s="2"/>
      <c r="OR8" s="2"/>
      <c r="OS8" s="2"/>
      <c r="OT8" s="2"/>
      <c r="OU8" s="2"/>
      <c r="OV8" s="2"/>
      <c r="OW8" s="2"/>
      <c r="OX8" s="2"/>
      <c r="OY8" s="2"/>
      <c r="OZ8" s="2"/>
      <c r="PA8" s="2"/>
      <c r="PB8" s="2"/>
      <c r="PC8" s="2"/>
      <c r="PD8" s="2"/>
      <c r="PE8" s="2"/>
      <c r="PF8" s="2"/>
      <c r="PG8" s="2"/>
      <c r="PH8" s="2"/>
      <c r="PI8" s="2"/>
      <c r="PJ8" s="2"/>
      <c r="PK8" s="2"/>
      <c r="PL8" s="2"/>
      <c r="PM8" s="2"/>
      <c r="PN8" s="2"/>
      <c r="PO8" s="2"/>
      <c r="PP8" s="2"/>
      <c r="PQ8" s="2"/>
      <c r="PR8" s="2"/>
      <c r="PS8" s="2"/>
      <c r="PT8" s="2"/>
      <c r="PU8" s="2"/>
      <c r="PV8" s="2"/>
      <c r="PW8" s="2"/>
      <c r="PX8" s="2"/>
      <c r="PY8" s="2"/>
      <c r="PZ8" s="2"/>
      <c r="QA8" s="2"/>
      <c r="QB8" s="2"/>
      <c r="QC8" s="2"/>
      <c r="QD8" s="2"/>
      <c r="QE8" s="2"/>
      <c r="QF8" s="2"/>
      <c r="QG8" s="2"/>
      <c r="QH8" s="2"/>
      <c r="QI8" s="2"/>
      <c r="QJ8" s="2"/>
      <c r="QK8" s="2"/>
      <c r="QL8" s="2"/>
      <c r="QM8" s="2"/>
      <c r="QN8" s="2"/>
      <c r="QO8" s="2"/>
      <c r="QP8" s="2"/>
      <c r="QQ8" s="2"/>
      <c r="QR8" s="2"/>
      <c r="QS8" s="2"/>
      <c r="QT8" s="2"/>
      <c r="QU8" s="2"/>
      <c r="QV8" s="2"/>
      <c r="QW8" s="2"/>
      <c r="QX8" s="2"/>
      <c r="QY8" s="2"/>
      <c r="QZ8" s="2"/>
      <c r="RA8" s="2"/>
      <c r="RB8" s="2"/>
      <c r="RC8" s="2"/>
      <c r="RD8" s="2"/>
      <c r="RE8" s="2"/>
      <c r="RF8" s="2"/>
      <c r="RG8" s="2"/>
      <c r="RH8" s="2"/>
      <c r="RI8" s="2"/>
      <c r="RJ8" s="2"/>
      <c r="RK8" s="2"/>
      <c r="RL8" s="2"/>
      <c r="RM8" s="2"/>
      <c r="RN8" s="2"/>
      <c r="RO8" s="2"/>
      <c r="RP8" s="2"/>
      <c r="RQ8" s="2"/>
      <c r="RR8" s="2"/>
      <c r="RS8" s="2"/>
      <c r="RT8" s="2"/>
      <c r="RU8" s="2"/>
      <c r="RV8" s="2"/>
      <c r="RW8" s="2"/>
      <c r="RX8" s="2"/>
      <c r="RY8" s="2"/>
      <c r="RZ8" s="2"/>
      <c r="SA8" s="2"/>
      <c r="SB8" s="2"/>
      <c r="SC8" s="2"/>
      <c r="SD8" s="2"/>
      <c r="SE8" s="2"/>
      <c r="SF8" s="2"/>
      <c r="SG8" s="2"/>
      <c r="SH8" s="2"/>
      <c r="SI8" s="2"/>
      <c r="SJ8" s="2"/>
      <c r="SK8" s="2"/>
      <c r="SL8" s="2"/>
      <c r="SM8" s="2"/>
      <c r="SN8" s="2"/>
      <c r="SO8" s="2"/>
      <c r="SP8" s="2"/>
      <c r="SQ8" s="2"/>
      <c r="SR8" s="2"/>
      <c r="SS8" s="2"/>
      <c r="ST8" s="2"/>
      <c r="SU8" s="2"/>
      <c r="SV8" s="2"/>
      <c r="SW8" s="2"/>
      <c r="SX8" s="2"/>
      <c r="SY8" s="2"/>
      <c r="SZ8" s="2"/>
      <c r="TA8" s="2"/>
      <c r="TB8" s="2"/>
      <c r="TC8" s="2"/>
      <c r="TD8" s="2"/>
      <c r="TE8" s="2"/>
      <c r="TF8" s="2"/>
      <c r="TG8" s="2"/>
      <c r="TH8" s="2"/>
      <c r="TI8" s="2"/>
      <c r="TJ8" s="2"/>
      <c r="TK8" s="2"/>
      <c r="TL8" s="2"/>
      <c r="TM8" s="2"/>
      <c r="TN8" s="2"/>
      <c r="TO8" s="2"/>
      <c r="TP8" s="2"/>
      <c r="TQ8" s="2"/>
      <c r="TR8" s="2"/>
      <c r="TS8" s="2"/>
      <c r="TT8" s="2"/>
      <c r="TU8" s="2"/>
      <c r="TV8" s="2"/>
      <c r="TW8" s="2"/>
      <c r="TX8" s="2"/>
      <c r="TY8" s="2"/>
      <c r="TZ8" s="2"/>
      <c r="UA8" s="2"/>
      <c r="UB8" s="2"/>
      <c r="UC8" s="2"/>
      <c r="UD8" s="2"/>
      <c r="UE8" s="2"/>
      <c r="UF8" s="2"/>
      <c r="UG8" s="2"/>
      <c r="UH8" s="2"/>
      <c r="UI8" s="2"/>
      <c r="UJ8" s="2"/>
      <c r="UK8" s="2"/>
      <c r="UL8" s="2"/>
      <c r="UM8" s="2"/>
      <c r="UN8" s="2"/>
      <c r="UO8" s="2"/>
      <c r="UP8" s="2"/>
      <c r="UQ8" s="2"/>
      <c r="UR8" s="2"/>
      <c r="US8" s="2"/>
      <c r="UT8" s="2"/>
      <c r="UU8" s="2"/>
      <c r="UV8" s="2"/>
      <c r="UW8" s="2"/>
      <c r="UX8" s="2"/>
      <c r="UY8" s="2"/>
      <c r="UZ8" s="2"/>
      <c r="VA8" s="2"/>
      <c r="VB8" s="2"/>
      <c r="VC8" s="2"/>
      <c r="VD8" s="2"/>
      <c r="VE8" s="2"/>
      <c r="VF8" s="2"/>
      <c r="VG8" s="2"/>
      <c r="VH8" s="2"/>
      <c r="VI8" s="2"/>
      <c r="VJ8" s="2"/>
      <c r="VK8" s="2"/>
      <c r="VL8" s="2"/>
      <c r="VM8" s="2"/>
      <c r="VN8" s="2"/>
      <c r="VO8" s="2"/>
      <c r="VP8" s="2"/>
      <c r="VQ8" s="2"/>
      <c r="VR8" s="2"/>
      <c r="VS8" s="2"/>
      <c r="VT8" s="2"/>
      <c r="VU8" s="2"/>
      <c r="VV8" s="2"/>
      <c r="VW8" s="2"/>
      <c r="VX8" s="2"/>
      <c r="VY8" s="2"/>
      <c r="VZ8" s="2"/>
      <c r="WA8" s="2"/>
      <c r="WB8" s="2"/>
      <c r="WC8" s="2"/>
      <c r="WD8" s="2"/>
      <c r="WE8" s="2"/>
      <c r="WF8" s="2"/>
      <c r="WG8" s="2"/>
      <c r="WH8" s="2"/>
      <c r="WI8" s="2"/>
      <c r="WJ8" s="2"/>
      <c r="WK8" s="2"/>
      <c r="WL8" s="2"/>
      <c r="WM8" s="2"/>
      <c r="WN8" s="2"/>
      <c r="WO8" s="2"/>
      <c r="WP8" s="2"/>
      <c r="WQ8" s="2"/>
      <c r="WR8" s="2"/>
      <c r="WS8" s="2"/>
      <c r="WT8" s="2"/>
      <c r="WU8" s="2"/>
      <c r="WV8" s="2"/>
      <c r="WW8" s="2"/>
      <c r="WX8" s="2"/>
      <c r="WY8" s="2"/>
      <c r="WZ8" s="2"/>
      <c r="XA8" s="2"/>
      <c r="XB8" s="2"/>
      <c r="XC8" s="2"/>
      <c r="XD8" s="2"/>
      <c r="XE8" s="2"/>
      <c r="XF8" s="2"/>
      <c r="XG8" s="2"/>
      <c r="XH8" s="2"/>
      <c r="XI8" s="2"/>
      <c r="XJ8" s="2"/>
      <c r="XK8" s="2"/>
      <c r="XL8" s="2"/>
      <c r="XM8" s="2"/>
      <c r="XN8" s="2"/>
      <c r="XO8" s="2"/>
      <c r="XP8" s="2"/>
      <c r="XQ8" s="2"/>
      <c r="XR8" s="2"/>
      <c r="XS8" s="2"/>
      <c r="XT8" s="2"/>
      <c r="XU8" s="2"/>
      <c r="XV8" s="2"/>
      <c r="XW8" s="2"/>
      <c r="XX8" s="2"/>
      <c r="XY8" s="2"/>
      <c r="XZ8" s="2"/>
      <c r="YA8" s="2"/>
      <c r="YB8" s="2"/>
      <c r="YC8" s="2"/>
      <c r="YD8" s="2"/>
      <c r="YE8" s="2"/>
      <c r="YF8" s="2"/>
      <c r="YG8" s="2"/>
      <c r="YH8" s="2"/>
      <c r="YI8" s="2"/>
      <c r="YJ8" s="2"/>
      <c r="YK8" s="2"/>
      <c r="YL8" s="2"/>
      <c r="YM8" s="2"/>
      <c r="YN8" s="2"/>
      <c r="YO8" s="2"/>
      <c r="YP8" s="2"/>
      <c r="YQ8" s="2"/>
      <c r="YR8" s="2"/>
      <c r="YS8" s="2"/>
      <c r="YT8" s="2"/>
      <c r="YU8" s="2"/>
      <c r="YV8" s="2"/>
      <c r="YW8" s="2"/>
      <c r="YX8" s="2"/>
      <c r="YY8" s="2"/>
    </row>
    <row r="9" spans="1:675" ht="22.5" customHeight="1">
      <c r="B9" s="78" t="s">
        <v>2</v>
      </c>
      <c r="C9" s="149" t="s">
        <v>3</v>
      </c>
      <c r="D9" s="149" t="s">
        <v>244</v>
      </c>
      <c r="E9" s="29" t="s">
        <v>4</v>
      </c>
      <c r="F9" s="20"/>
      <c r="G9" s="20"/>
    </row>
    <row r="10" spans="1:675" ht="14.4" customHeight="1">
      <c r="A10" s="21"/>
      <c r="C10" s="149"/>
      <c r="D10" s="149"/>
      <c r="F10" s="20"/>
      <c r="G10" s="20"/>
    </row>
    <row r="11" spans="1:675" ht="15" customHeight="1">
      <c r="A11" s="21"/>
      <c r="B11" s="79" t="s">
        <v>263</v>
      </c>
      <c r="C11" s="152" t="s">
        <v>5</v>
      </c>
      <c r="D11" s="152" t="s">
        <v>227</v>
      </c>
      <c r="E11" s="80" t="s">
        <v>280</v>
      </c>
    </row>
    <row r="12" spans="1:675" ht="15" customHeight="1">
      <c r="A12" s="21"/>
      <c r="B12" s="79" t="s">
        <v>264</v>
      </c>
      <c r="C12" s="152" t="s">
        <v>6</v>
      </c>
      <c r="D12" s="152" t="s">
        <v>228</v>
      </c>
      <c r="E12" s="80" t="s">
        <v>281</v>
      </c>
    </row>
    <row r="13" spans="1:675" ht="15" customHeight="1">
      <c r="A13" s="21"/>
      <c r="B13" s="79" t="s">
        <v>265</v>
      </c>
      <c r="C13" s="152" t="s">
        <v>7</v>
      </c>
      <c r="D13" s="152" t="s">
        <v>229</v>
      </c>
      <c r="E13" s="80" t="s">
        <v>282</v>
      </c>
    </row>
    <row r="14" spans="1:675" ht="15" customHeight="1">
      <c r="A14" s="21"/>
      <c r="B14" s="79" t="s">
        <v>266</v>
      </c>
      <c r="C14" s="152" t="s">
        <v>8</v>
      </c>
      <c r="D14" s="152" t="s">
        <v>230</v>
      </c>
      <c r="E14" s="80" t="s">
        <v>283</v>
      </c>
    </row>
    <row r="15" spans="1:675" ht="15" customHeight="1">
      <c r="A15" s="21"/>
      <c r="B15" s="79" t="s">
        <v>267</v>
      </c>
      <c r="C15" s="152" t="s">
        <v>9</v>
      </c>
      <c r="D15" s="152" t="s">
        <v>231</v>
      </c>
      <c r="E15" s="80" t="s">
        <v>284</v>
      </c>
    </row>
    <row r="16" spans="1:675" ht="15" customHeight="1">
      <c r="A16" s="21"/>
      <c r="B16" s="79" t="s">
        <v>268</v>
      </c>
      <c r="C16" s="152" t="s">
        <v>10</v>
      </c>
      <c r="D16" s="152" t="s">
        <v>232</v>
      </c>
      <c r="E16" s="80" t="s">
        <v>285</v>
      </c>
    </row>
    <row r="17" spans="1:5" ht="15" customHeight="1">
      <c r="A17" s="21"/>
      <c r="B17" s="79" t="s">
        <v>269</v>
      </c>
      <c r="C17" s="152" t="s">
        <v>11</v>
      </c>
      <c r="D17" s="152" t="s">
        <v>233</v>
      </c>
      <c r="E17" s="80" t="s">
        <v>286</v>
      </c>
    </row>
    <row r="18" spans="1:5" ht="15" customHeight="1">
      <c r="A18" s="21"/>
      <c r="B18" s="79" t="s">
        <v>270</v>
      </c>
      <c r="C18" s="152" t="s">
        <v>12</v>
      </c>
      <c r="D18" s="152" t="s">
        <v>234</v>
      </c>
      <c r="E18" s="80" t="s">
        <v>287</v>
      </c>
    </row>
    <row r="19" spans="1:5" ht="15" customHeight="1">
      <c r="A19" s="21"/>
      <c r="B19" s="79" t="s">
        <v>271</v>
      </c>
      <c r="C19" s="152" t="s">
        <v>31</v>
      </c>
      <c r="D19" s="152" t="s">
        <v>235</v>
      </c>
      <c r="E19" s="80" t="s">
        <v>288</v>
      </c>
    </row>
    <row r="20" spans="1:5" ht="15" customHeight="1">
      <c r="A20" s="21"/>
      <c r="B20" s="79" t="s">
        <v>272</v>
      </c>
      <c r="C20" s="152" t="s">
        <v>32</v>
      </c>
      <c r="D20" s="152" t="s">
        <v>236</v>
      </c>
      <c r="E20" s="80" t="s">
        <v>289</v>
      </c>
    </row>
    <row r="21" spans="1:5" ht="15" customHeight="1">
      <c r="A21" s="21"/>
      <c r="B21" s="79" t="s">
        <v>273</v>
      </c>
      <c r="C21" s="152" t="s">
        <v>98</v>
      </c>
      <c r="D21" s="152" t="s">
        <v>237</v>
      </c>
      <c r="E21" s="80" t="s">
        <v>290</v>
      </c>
    </row>
    <row r="22" spans="1:5" ht="15" customHeight="1">
      <c r="A22" s="21"/>
      <c r="B22" s="79" t="s">
        <v>274</v>
      </c>
      <c r="C22" s="152" t="s">
        <v>99</v>
      </c>
      <c r="D22" s="152" t="s">
        <v>238</v>
      </c>
      <c r="E22" s="80" t="s">
        <v>291</v>
      </c>
    </row>
    <row r="23" spans="1:5" ht="15" customHeight="1">
      <c r="A23" s="21"/>
      <c r="B23" s="79" t="s">
        <v>275</v>
      </c>
      <c r="C23" s="152" t="s">
        <v>100</v>
      </c>
      <c r="D23" s="152" t="s">
        <v>239</v>
      </c>
      <c r="E23" s="80" t="s">
        <v>292</v>
      </c>
    </row>
    <row r="24" spans="1:5" ht="12">
      <c r="A24" s="21"/>
      <c r="B24" s="79" t="s">
        <v>276</v>
      </c>
      <c r="C24" s="152" t="s">
        <v>101</v>
      </c>
      <c r="D24" s="152" t="s">
        <v>240</v>
      </c>
      <c r="E24" s="80" t="s">
        <v>293</v>
      </c>
    </row>
    <row r="25" spans="1:5" ht="12">
      <c r="A25" s="21"/>
      <c r="B25" s="79" t="s">
        <v>277</v>
      </c>
      <c r="C25" s="152" t="s">
        <v>102</v>
      </c>
      <c r="D25" s="152" t="s">
        <v>241</v>
      </c>
      <c r="E25" s="80" t="s">
        <v>294</v>
      </c>
    </row>
    <row r="26" spans="1:5" ht="12">
      <c r="A26" s="21"/>
      <c r="B26" s="79" t="s">
        <v>278</v>
      </c>
      <c r="C26" s="152" t="s">
        <v>103</v>
      </c>
      <c r="D26" s="152" t="s">
        <v>242</v>
      </c>
      <c r="E26" s="80" t="s">
        <v>295</v>
      </c>
    </row>
    <row r="27" spans="1:5" ht="11.5">
      <c r="A27" s="21"/>
      <c r="C27" s="153"/>
      <c r="D27" s="153"/>
    </row>
    <row r="28" spans="1:5" ht="11.5">
      <c r="A28" s="21"/>
      <c r="C28" s="154"/>
      <c r="D28" s="154"/>
    </row>
    <row r="29" spans="1:5" ht="14">
      <c r="A29" s="21"/>
      <c r="C29" s="155"/>
      <c r="D29" s="155"/>
    </row>
    <row r="30" spans="1:5">
      <c r="A30" s="21"/>
      <c r="C30" s="156"/>
      <c r="D30" s="156"/>
    </row>
    <row r="31" spans="1:5" ht="14">
      <c r="A31" s="21"/>
      <c r="C31" s="157"/>
      <c r="D31" s="157"/>
    </row>
    <row r="32" spans="1:5">
      <c r="A32" s="21"/>
    </row>
    <row r="33" spans="1:1">
      <c r="A33" s="21"/>
    </row>
    <row r="34" spans="1:1">
      <c r="A34" s="21"/>
    </row>
    <row r="35" spans="1:1">
      <c r="A35" s="21"/>
    </row>
    <row r="36" spans="1:1">
      <c r="A36" s="21"/>
    </row>
    <row r="37" spans="1:1">
      <c r="A37" s="21"/>
    </row>
    <row r="38" spans="1:1">
      <c r="A38" s="21"/>
    </row>
    <row r="39" spans="1:1">
      <c r="A39" s="21"/>
    </row>
    <row r="40" spans="1:1">
      <c r="A40" s="21"/>
    </row>
    <row r="41" spans="1:1">
      <c r="A41" s="21"/>
    </row>
    <row r="42" spans="1:1">
      <c r="A42" s="21"/>
    </row>
    <row r="43" spans="1:1">
      <c r="A43" s="21"/>
    </row>
    <row r="44" spans="1:1">
      <c r="A44" s="21"/>
    </row>
    <row r="45" spans="1:1">
      <c r="A45" s="21"/>
    </row>
    <row r="46" spans="1:1">
      <c r="A46" s="21"/>
    </row>
    <row r="47" spans="1:1">
      <c r="A47" s="21"/>
    </row>
    <row r="48" spans="1:1">
      <c r="A48" s="21"/>
    </row>
    <row r="49" spans="1:1">
      <c r="A49" s="21"/>
    </row>
    <row r="50" spans="1:1">
      <c r="A50" s="21"/>
    </row>
    <row r="51" spans="1:1">
      <c r="A51" s="21"/>
    </row>
    <row r="52" spans="1:1">
      <c r="A52" s="21"/>
    </row>
    <row r="53" spans="1:1">
      <c r="A53" s="21"/>
    </row>
    <row r="54" spans="1:1">
      <c r="A54" s="21"/>
    </row>
    <row r="55" spans="1:1">
      <c r="A55" s="21"/>
    </row>
    <row r="56" spans="1:1">
      <c r="A56" s="21"/>
    </row>
    <row r="57" spans="1:1">
      <c r="A57" s="21"/>
    </row>
    <row r="58" spans="1:1">
      <c r="A58" s="21"/>
    </row>
    <row r="59" spans="1:1">
      <c r="A59" s="21"/>
    </row>
    <row r="60" spans="1:1">
      <c r="A60" s="21"/>
    </row>
    <row r="61" spans="1:1">
      <c r="A61" s="21"/>
    </row>
    <row r="62" spans="1:1">
      <c r="A62" s="21"/>
    </row>
    <row r="63" spans="1:1">
      <c r="A63" s="21"/>
    </row>
    <row r="64" spans="1:1">
      <c r="A64" s="21"/>
    </row>
    <row r="65" spans="1:1">
      <c r="A65" s="21"/>
    </row>
    <row r="66" spans="1:1">
      <c r="A66" s="21"/>
    </row>
    <row r="67" spans="1:1">
      <c r="A67" s="21"/>
    </row>
    <row r="68" spans="1:1">
      <c r="A68" s="21"/>
    </row>
    <row r="69" spans="1:1">
      <c r="A69" s="21"/>
    </row>
    <row r="70" spans="1:1">
      <c r="A70" s="21"/>
    </row>
    <row r="71" spans="1:1">
      <c r="A71" s="21"/>
    </row>
    <row r="72" spans="1:1">
      <c r="A72" s="21"/>
    </row>
    <row r="73" spans="1:1">
      <c r="A73" s="21"/>
    </row>
    <row r="74" spans="1:1">
      <c r="A74" s="21"/>
    </row>
    <row r="75" spans="1:1">
      <c r="A75" s="21"/>
    </row>
    <row r="76" spans="1:1">
      <c r="A76" s="21"/>
    </row>
    <row r="77" spans="1:1">
      <c r="A77" s="21"/>
    </row>
    <row r="78" spans="1:1">
      <c r="A78" s="21"/>
    </row>
    <row r="79" spans="1:1">
      <c r="A79" s="21"/>
    </row>
    <row r="80" spans="1:1">
      <c r="A80" s="21"/>
    </row>
    <row r="81" spans="1:1">
      <c r="A81" s="21"/>
    </row>
    <row r="82" spans="1:1">
      <c r="A82" s="21"/>
    </row>
    <row r="83" spans="1:1">
      <c r="A83" s="21"/>
    </row>
    <row r="84" spans="1:1">
      <c r="A84" s="21"/>
    </row>
    <row r="85" spans="1:1">
      <c r="A85" s="21"/>
    </row>
    <row r="86" spans="1:1">
      <c r="A86" s="21"/>
    </row>
    <row r="87" spans="1:1">
      <c r="A87" s="21"/>
    </row>
    <row r="88" spans="1:1">
      <c r="A88" s="21"/>
    </row>
    <row r="89" spans="1:1">
      <c r="A89" s="21"/>
    </row>
    <row r="90" spans="1:1">
      <c r="A90" s="21"/>
    </row>
    <row r="91" spans="1:1">
      <c r="A91" s="21"/>
    </row>
    <row r="92" spans="1:1">
      <c r="A92" s="21"/>
    </row>
    <row r="93" spans="1:1">
      <c r="A93" s="21"/>
    </row>
    <row r="94" spans="1:1">
      <c r="A94" s="21"/>
    </row>
    <row r="95" spans="1:1">
      <c r="A95" s="21"/>
    </row>
    <row r="96" spans="1:1">
      <c r="A96" s="21"/>
    </row>
    <row r="97" spans="1:1">
      <c r="A97" s="21"/>
    </row>
    <row r="98" spans="1:1">
      <c r="A98" s="21"/>
    </row>
    <row r="99" spans="1:1">
      <c r="A99" s="21"/>
    </row>
    <row r="100" spans="1:1">
      <c r="A100" s="21"/>
    </row>
    <row r="101" spans="1:1">
      <c r="A101" s="21"/>
    </row>
    <row r="102" spans="1:1">
      <c r="A102" s="21"/>
    </row>
    <row r="103" spans="1:1">
      <c r="A103" s="21"/>
    </row>
    <row r="104" spans="1:1">
      <c r="A104" s="21"/>
    </row>
    <row r="105" spans="1:1">
      <c r="A105" s="21"/>
    </row>
    <row r="106" spans="1:1">
      <c r="A106" s="21"/>
    </row>
    <row r="107" spans="1:1">
      <c r="A107" s="21"/>
    </row>
    <row r="108" spans="1:1">
      <c r="A108" s="21"/>
    </row>
    <row r="109" spans="1:1">
      <c r="A109" s="21"/>
    </row>
    <row r="110" spans="1:1">
      <c r="A110" s="21"/>
    </row>
    <row r="111" spans="1:1">
      <c r="A111" s="21"/>
    </row>
    <row r="112" spans="1:1">
      <c r="A112" s="21"/>
    </row>
    <row r="113" spans="1:1">
      <c r="A113" s="21"/>
    </row>
    <row r="114" spans="1:1">
      <c r="A114" s="21"/>
    </row>
    <row r="115" spans="1:1">
      <c r="A115" s="21"/>
    </row>
    <row r="116" spans="1:1">
      <c r="A116" s="21"/>
    </row>
    <row r="117" spans="1:1">
      <c r="A117" s="21"/>
    </row>
    <row r="118" spans="1:1">
      <c r="A118" s="21"/>
    </row>
    <row r="119" spans="1:1">
      <c r="A119" s="21"/>
    </row>
    <row r="120" spans="1:1">
      <c r="A120" s="21"/>
    </row>
    <row r="121" spans="1:1">
      <c r="A121" s="21"/>
    </row>
    <row r="122" spans="1:1">
      <c r="A122" s="21"/>
    </row>
    <row r="123" spans="1:1">
      <c r="A123" s="21"/>
    </row>
    <row r="124" spans="1:1">
      <c r="A124" s="21"/>
    </row>
    <row r="125" spans="1:1">
      <c r="A125" s="21"/>
    </row>
    <row r="126" spans="1:1">
      <c r="A126" s="21"/>
    </row>
    <row r="127" spans="1:1">
      <c r="A127" s="21"/>
    </row>
    <row r="128" spans="1:1">
      <c r="A128" s="21"/>
    </row>
    <row r="129" spans="1:1">
      <c r="A129" s="21"/>
    </row>
    <row r="130" spans="1:1">
      <c r="A130" s="21"/>
    </row>
    <row r="131" spans="1:1">
      <c r="A131" s="21"/>
    </row>
  </sheetData>
  <phoneticPr fontId="6" type="noConversion"/>
  <hyperlinks>
    <hyperlink ref="C11" location="'Table 1'!A1" display="Table 1" xr:uid="{B9D1DDB6-5498-48FB-B9CC-E8B19E5C4309}"/>
    <hyperlink ref="C12" location="'Table 2'!A1" display="Table 2" xr:uid="{AC290B84-6541-4F48-A67D-F1D6FCFA7FDE}"/>
    <hyperlink ref="C13" location="'Table 3'!A1" display="'Table 3'!A1" xr:uid="{AE2879E3-4BA8-4F4B-BF28-F0253AE752E9}"/>
    <hyperlink ref="C14" location="'Table 4'!A1" display="'Table 4" xr:uid="{342C251C-F71D-4FF2-A75F-76DFB1054411}"/>
    <hyperlink ref="C15" location="'Table 5'!A1" display="'Table 5" xr:uid="{10D5B2C4-C2C3-493C-8412-79E20359B7E1}"/>
    <hyperlink ref="C16" location="'Table 6'!A1" display="'Table 6" xr:uid="{AF63D2C0-5C3C-4394-8778-0254F1421444}"/>
    <hyperlink ref="C17" location="'Table 7'!A1" display="'Table 7" xr:uid="{B0BDF9E2-2A4B-434F-A6F0-F99EE26BFC4D}"/>
    <hyperlink ref="C18" location="'Table 8'!A1" display="Table 8" xr:uid="{502E882A-5FC2-4ED3-9162-E968501DC99C}"/>
    <hyperlink ref="C19" location="'Table 9'!A1" display="'Table 9" xr:uid="{19406201-28F5-4CDD-9745-E04A973FABE2}"/>
    <hyperlink ref="C20" location="'Table 10'!A1" display="'Table 10" xr:uid="{B3C519A4-E024-44F3-AE95-DCD10A2FD88E}"/>
    <hyperlink ref="C7" location="Enquiries!A1" display="Enquiries" xr:uid="{8C608CA0-198B-401E-B4DD-17850DB6F742}"/>
    <hyperlink ref="C6" location="Metadata!A1" display="Metadata" xr:uid="{44332BCB-4E36-4FB5-9C5C-763653C21494}"/>
    <hyperlink ref="C21:C26" location="'Table 10'!A1" display="'Table 10" xr:uid="{E18B6A11-196C-4212-B47D-A03FF4888FA6}"/>
    <hyperlink ref="C21" location="'Table 11'!A1" display="Table 11" xr:uid="{CD501124-F54F-4527-BA4A-A82073D8A23E}"/>
    <hyperlink ref="C22" location="'Table 12'!A1" display="Table 12" xr:uid="{6320D4AD-1375-4FF8-813D-B83EC748D6F0}"/>
    <hyperlink ref="C23" location="'Table 13'!A1" display="Table 13" xr:uid="{B6EA82B0-C3CB-47F1-9615-3449F1FCC4EB}"/>
    <hyperlink ref="C24" location="'Table 14'!A1" display="Table 14" xr:uid="{B24DC97A-19BC-4A37-B2CF-3B60B466CBE8}"/>
    <hyperlink ref="C25" location="'Table 15'!A1" display="Table 15" xr:uid="{EDA68EEE-45B8-4F86-99A2-03E3B8624AD6}"/>
    <hyperlink ref="C26" location="'Table 16'!A1" display="Table 16" xr:uid="{AB51A802-06A8-45FD-A11B-73CCFB131CE6}"/>
    <hyperlink ref="D11" location="'Table 1'!A1" display="جدول 1" xr:uid="{BC31A427-854B-4F56-93B2-CA13438282A8}"/>
    <hyperlink ref="C11:D11" location="'Table 1'!A1" display="Table 1" xr:uid="{07CCB3FE-0C49-4ECE-B163-34F324EBE396}"/>
    <hyperlink ref="C12:D12" location="'Table 2'!A1" display="Table 2" xr:uid="{0D5DACB2-F81C-4FDF-AA57-9E2F47DDD470}"/>
    <hyperlink ref="C13:D13" location="'Table 3'!A1" display="Table 3" xr:uid="{96C4A14A-CC31-49A3-BEA6-D6B7FA941D09}"/>
    <hyperlink ref="C14:D14" location="'Table 4'!A1" display="Table 4" xr:uid="{C53FFAB4-F646-457C-AACE-8A741176A289}"/>
    <hyperlink ref="C15:D15" location="'Table 5'!A1" display="Table 5" xr:uid="{24BBD007-F433-4B81-8AFD-07A03AF14CF2}"/>
    <hyperlink ref="C16:D16" location="'Table 6'!A1" display="Table 6" xr:uid="{B23B0704-B27C-4E74-A5ED-05DF97A53B80}"/>
    <hyperlink ref="C17:D17" location="'Table 7'!A1" display="Table 7" xr:uid="{539CFE19-3E32-44D1-B55C-4D336EDADC6D}"/>
    <hyperlink ref="C18:D18" location="'Table 8'!A1" display="Table 8" xr:uid="{A36B1421-969D-403C-9218-5DEC62B42E52}"/>
    <hyperlink ref="C19:D19" location="'Table 9'!A1" display="Table 9" xr:uid="{72AAEF5D-3C10-4FBF-92CF-D4F3CCDF8C08}"/>
    <hyperlink ref="C20:D20" location="'Table 10'!A1" display="Table 10" xr:uid="{E93FA878-6351-4C35-BCC2-BD9626EF37B0}"/>
    <hyperlink ref="C21:D21" location="'Table 11'!A1" display="Table 11" xr:uid="{0934F42C-B0D2-45FB-8F28-414B27D90E91}"/>
    <hyperlink ref="C22:D22" location="'Table 12'!A1" display="Table 12" xr:uid="{C482D854-F4F5-4CBF-972F-E630706405F6}"/>
    <hyperlink ref="C23:D23" location="'Table 13'!A1" display="Table 13" xr:uid="{D70C1C3C-6CAC-41E4-897B-BDAB02B9CC62}"/>
    <hyperlink ref="C24:D24" location="'Table 14'!A1" display="Table 14" xr:uid="{37CE6D8D-4D60-4528-A44E-3546EDE34A69}"/>
    <hyperlink ref="C25:D25" location="'Table 15'!A1" display="Table 15" xr:uid="{AE0C36A6-91C3-431C-8C9E-F15533549907}"/>
    <hyperlink ref="C26:D26" location="'Table 16'!A1" display="Table 16" xr:uid="{873F2D75-E8B2-4F39-A98B-90FEB0834E03}"/>
    <hyperlink ref="D6" location="Metadata!A1" display="البيانات الوصفية" xr:uid="{3C7D0E4F-7A10-4BC2-87F7-9FB4F357F723}"/>
    <hyperlink ref="D7" location="Enquiries!A1" display="الاستفسارات" xr:uid="{7AF5A960-E3CD-4F9F-87B4-8D043E6FD0A8}"/>
  </hyperlinks>
  <pageMargins left="0.7" right="0.7" top="0.75" bottom="0.75" header="0.3" footer="0.3"/>
  <pageSetup orientation="portrait" r:id="rId1"/>
  <headerFooter>
    <oddFooter>&amp;C_x000D_&amp;1#&amp;"Calibri"&amp;11&amp;K000000 This is classified as Confidential</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95C4B9-98D8-42CB-B7E3-A841BDCE884C}">
  <dimension ref="A1:D51"/>
  <sheetViews>
    <sheetView showGridLines="0" zoomScaleNormal="100" workbookViewId="0"/>
  </sheetViews>
  <sheetFormatPr defaultColWidth="8.54296875" defaultRowHeight="10"/>
  <cols>
    <col min="1" max="1" width="8.90625" style="5" customWidth="1"/>
    <col min="2" max="2" width="40.90625" style="5" customWidth="1"/>
    <col min="3" max="3" width="20.54296875" style="5" customWidth="1"/>
    <col min="4" max="4" width="44" style="5" customWidth="1"/>
    <col min="5" max="16384" width="8.54296875" style="5"/>
  </cols>
  <sheetData>
    <row r="1" spans="1:4" ht="11.4" customHeight="1"/>
    <row r="2" spans="1:4" s="67" customFormat="1" ht="36" customHeight="1">
      <c r="A2" s="55"/>
      <c r="B2" s="55" t="s">
        <v>304</v>
      </c>
      <c r="C2" s="55"/>
      <c r="D2" s="54" t="s">
        <v>317</v>
      </c>
    </row>
    <row r="3" spans="1:4" ht="14.25" customHeight="1">
      <c r="A3" s="30"/>
      <c r="B3" s="30" t="s">
        <v>13</v>
      </c>
      <c r="D3" s="5" t="s">
        <v>59</v>
      </c>
    </row>
    <row r="4" spans="1:4" ht="13.5" customHeight="1">
      <c r="B4" s="14" t="s">
        <v>38</v>
      </c>
      <c r="C4" s="114" t="s">
        <v>322</v>
      </c>
      <c r="D4" s="9" t="s">
        <v>71</v>
      </c>
    </row>
    <row r="5" spans="1:4" ht="13.5" customHeight="1">
      <c r="B5" s="14"/>
      <c r="C5" s="114">
        <v>45839</v>
      </c>
      <c r="D5" s="9"/>
    </row>
    <row r="6" spans="1:4" ht="13.5" customHeight="1">
      <c r="B6" s="10" t="s">
        <v>21</v>
      </c>
      <c r="C6" s="121">
        <f>SUM(C33,C20,C7)</f>
        <v>35126.410773000003</v>
      </c>
      <c r="D6" s="37" t="s">
        <v>75</v>
      </c>
    </row>
    <row r="7" spans="1:4" ht="13.5" customHeight="1">
      <c r="B7" s="125" t="s">
        <v>17</v>
      </c>
      <c r="C7" s="129">
        <f>SUM(C8:C19)</f>
        <v>16128.849819000003</v>
      </c>
      <c r="D7" s="127" t="s">
        <v>64</v>
      </c>
    </row>
    <row r="8" spans="1:4" ht="13.5" customHeight="1">
      <c r="B8" s="12" t="s">
        <v>247</v>
      </c>
      <c r="C8" s="122">
        <v>5927.742596</v>
      </c>
      <c r="D8" s="39" t="s">
        <v>123</v>
      </c>
    </row>
    <row r="9" spans="1:4" ht="13.5" customHeight="1">
      <c r="B9" s="11" t="s">
        <v>249</v>
      </c>
      <c r="C9" s="123">
        <v>4369.3644750000003</v>
      </c>
      <c r="D9" s="38" t="s">
        <v>121</v>
      </c>
    </row>
    <row r="10" spans="1:4" ht="13.5" customHeight="1">
      <c r="B10" s="12" t="s">
        <v>248</v>
      </c>
      <c r="C10" s="122">
        <v>3788.2954319999999</v>
      </c>
      <c r="D10" s="39" t="s">
        <v>120</v>
      </c>
    </row>
    <row r="11" spans="1:4" ht="13.5" customHeight="1">
      <c r="B11" s="11" t="s">
        <v>251</v>
      </c>
      <c r="C11" s="123">
        <v>594.70727299999999</v>
      </c>
      <c r="D11" s="38" t="s">
        <v>122</v>
      </c>
    </row>
    <row r="12" spans="1:4" ht="13.5" customHeight="1">
      <c r="B12" s="12" t="s">
        <v>250</v>
      </c>
      <c r="C12" s="122">
        <v>519.30314499999997</v>
      </c>
      <c r="D12" s="39" t="s">
        <v>124</v>
      </c>
    </row>
    <row r="13" spans="1:4" ht="13.5" customHeight="1">
      <c r="B13" s="11" t="s">
        <v>255</v>
      </c>
      <c r="C13" s="123">
        <v>315.17551900000001</v>
      </c>
      <c r="D13" s="38" t="s">
        <v>127</v>
      </c>
    </row>
    <row r="14" spans="1:4" ht="13.5" customHeight="1">
      <c r="B14" s="12" t="s">
        <v>252</v>
      </c>
      <c r="C14" s="122">
        <v>295.32381700000002</v>
      </c>
      <c r="D14" s="39" t="s">
        <v>125</v>
      </c>
    </row>
    <row r="15" spans="1:4" ht="13.5" customHeight="1">
      <c r="B15" s="11" t="s">
        <v>253</v>
      </c>
      <c r="C15" s="123">
        <v>129.34419299999999</v>
      </c>
      <c r="D15" s="38" t="s">
        <v>126</v>
      </c>
    </row>
    <row r="16" spans="1:4" ht="13.5" customHeight="1">
      <c r="B16" s="12" t="s">
        <v>254</v>
      </c>
      <c r="C16" s="122">
        <v>66.837046999999998</v>
      </c>
      <c r="D16" s="39" t="s">
        <v>128</v>
      </c>
    </row>
    <row r="17" spans="2:4" ht="13.5" customHeight="1">
      <c r="B17" s="11" t="s">
        <v>256</v>
      </c>
      <c r="C17" s="123">
        <v>5.7615189999999998</v>
      </c>
      <c r="D17" s="38" t="s">
        <v>129</v>
      </c>
    </row>
    <row r="18" spans="2:4" ht="13.5" customHeight="1">
      <c r="B18" s="12" t="s">
        <v>257</v>
      </c>
      <c r="C18" s="122">
        <v>3.486386</v>
      </c>
      <c r="D18" s="39" t="s">
        <v>80</v>
      </c>
    </row>
    <row r="19" spans="2:4" ht="13.5" customHeight="1">
      <c r="B19" s="11" t="s">
        <v>258</v>
      </c>
      <c r="C19" s="123">
        <v>113.50841699999999</v>
      </c>
      <c r="D19" s="38" t="s">
        <v>187</v>
      </c>
    </row>
    <row r="20" spans="2:4" ht="13.5" customHeight="1">
      <c r="B20" s="126" t="s">
        <v>156</v>
      </c>
      <c r="C20" s="124">
        <f>SUM(C21:C32)</f>
        <v>5191.7248120000004</v>
      </c>
      <c r="D20" s="128" t="s">
        <v>65</v>
      </c>
    </row>
    <row r="21" spans="2:4" ht="13.5" customHeight="1">
      <c r="B21" s="11" t="s">
        <v>248</v>
      </c>
      <c r="C21" s="130">
        <v>3948.4592889999999</v>
      </c>
      <c r="D21" s="38" t="s">
        <v>120</v>
      </c>
    </row>
    <row r="22" spans="2:4" ht="13.5" customHeight="1">
      <c r="B22" s="12" t="s">
        <v>249</v>
      </c>
      <c r="C22" s="131">
        <v>198.16321400000001</v>
      </c>
      <c r="D22" s="39" t="s">
        <v>121</v>
      </c>
    </row>
    <row r="23" spans="2:4" ht="13.5" customHeight="1">
      <c r="B23" s="11" t="s">
        <v>250</v>
      </c>
      <c r="C23" s="130">
        <v>49.258572999999998</v>
      </c>
      <c r="D23" s="38" t="s">
        <v>124</v>
      </c>
    </row>
    <row r="24" spans="2:4" ht="13.5" customHeight="1">
      <c r="B24" s="12" t="s">
        <v>252</v>
      </c>
      <c r="C24" s="131">
        <v>29.894124999999999</v>
      </c>
      <c r="D24" s="39" t="s">
        <v>125</v>
      </c>
    </row>
    <row r="25" spans="2:4" ht="13.5" customHeight="1">
      <c r="B25" s="11" t="s">
        <v>255</v>
      </c>
      <c r="C25" s="130">
        <v>28.959347999999999</v>
      </c>
      <c r="D25" s="38" t="s">
        <v>127</v>
      </c>
    </row>
    <row r="26" spans="2:4" ht="13.5" customHeight="1">
      <c r="B26" s="12" t="s">
        <v>251</v>
      </c>
      <c r="C26" s="131">
        <v>18.024169000000001</v>
      </c>
      <c r="D26" s="39" t="s">
        <v>122</v>
      </c>
    </row>
    <row r="27" spans="2:4" ht="13.5" customHeight="1">
      <c r="B27" s="11" t="s">
        <v>247</v>
      </c>
      <c r="C27" s="130">
        <v>16.176338000000001</v>
      </c>
      <c r="D27" s="38" t="s">
        <v>123</v>
      </c>
    </row>
    <row r="28" spans="2:4" ht="13.5" customHeight="1">
      <c r="B28" s="12" t="s">
        <v>253</v>
      </c>
      <c r="C28" s="122">
        <v>10.036144999999999</v>
      </c>
      <c r="D28" s="39" t="s">
        <v>126</v>
      </c>
    </row>
    <row r="29" spans="2:4" ht="13.5" customHeight="1">
      <c r="B29" s="11" t="s">
        <v>254</v>
      </c>
      <c r="C29" s="123">
        <v>6.3272589999999997</v>
      </c>
      <c r="D29" s="38" t="s">
        <v>128</v>
      </c>
    </row>
    <row r="30" spans="2:4" ht="13.5" customHeight="1">
      <c r="B30" s="12" t="s">
        <v>256</v>
      </c>
      <c r="C30" s="122">
        <v>0.12773200000000001</v>
      </c>
      <c r="D30" s="39" t="s">
        <v>129</v>
      </c>
    </row>
    <row r="31" spans="2:4" ht="13.5" customHeight="1">
      <c r="B31" s="11" t="s">
        <v>257</v>
      </c>
      <c r="C31" s="123">
        <v>7.2329999999999998E-3</v>
      </c>
      <c r="D31" s="38" t="s">
        <v>80</v>
      </c>
    </row>
    <row r="32" spans="2:4" ht="13.5" customHeight="1">
      <c r="B32" s="64" t="s">
        <v>259</v>
      </c>
      <c r="C32" s="64">
        <v>886.29138699999999</v>
      </c>
      <c r="D32" s="66" t="s">
        <v>39</v>
      </c>
    </row>
    <row r="33" spans="2:4" ht="13.5" customHeight="1">
      <c r="B33" s="198" t="s">
        <v>63</v>
      </c>
      <c r="C33" s="199">
        <f>SUM(C34:C45)</f>
        <v>13805.836141999998</v>
      </c>
      <c r="D33" s="200" t="s">
        <v>260</v>
      </c>
    </row>
    <row r="34" spans="2:4" ht="13.5" customHeight="1">
      <c r="B34" s="12" t="s">
        <v>249</v>
      </c>
      <c r="C34" s="131">
        <v>4635.4361090000002</v>
      </c>
      <c r="D34" s="39" t="s">
        <v>121</v>
      </c>
    </row>
    <row r="35" spans="2:4" ht="13.5" customHeight="1">
      <c r="B35" s="11" t="s">
        <v>250</v>
      </c>
      <c r="C35" s="123">
        <v>3187.7385770000001</v>
      </c>
      <c r="D35" s="38" t="s">
        <v>124</v>
      </c>
    </row>
    <row r="36" spans="2:4" ht="13.5" customHeight="1">
      <c r="B36" s="64" t="s">
        <v>248</v>
      </c>
      <c r="C36" s="64">
        <v>2508.0423489999998</v>
      </c>
      <c r="D36" s="66" t="s">
        <v>120</v>
      </c>
    </row>
    <row r="37" spans="2:4" ht="13.5" customHeight="1">
      <c r="B37" s="11" t="s">
        <v>251</v>
      </c>
      <c r="C37" s="123">
        <v>1501.0571199999999</v>
      </c>
      <c r="D37" s="38" t="s">
        <v>122</v>
      </c>
    </row>
    <row r="38" spans="2:4" ht="13.5" customHeight="1">
      <c r="B38" s="64" t="s">
        <v>252</v>
      </c>
      <c r="C38" s="64">
        <v>678.95312000000001</v>
      </c>
      <c r="D38" s="66" t="s">
        <v>125</v>
      </c>
    </row>
    <row r="39" spans="2:4" ht="13.5" customHeight="1">
      <c r="B39" s="11" t="s">
        <v>253</v>
      </c>
      <c r="C39" s="123">
        <v>541.05376100000001</v>
      </c>
      <c r="D39" s="38" t="s">
        <v>126</v>
      </c>
    </row>
    <row r="40" spans="2:4" ht="13.5" customHeight="1">
      <c r="B40" s="64" t="s">
        <v>255</v>
      </c>
      <c r="C40" s="64">
        <v>277.84382299999999</v>
      </c>
      <c r="D40" s="66" t="s">
        <v>127</v>
      </c>
    </row>
    <row r="41" spans="2:4" ht="13.5" customHeight="1">
      <c r="B41" s="11" t="s">
        <v>254</v>
      </c>
      <c r="C41" s="123">
        <v>212.89106000000001</v>
      </c>
      <c r="D41" s="38" t="s">
        <v>128</v>
      </c>
    </row>
    <row r="42" spans="2:4" ht="13.5" customHeight="1">
      <c r="B42" s="64" t="s">
        <v>247</v>
      </c>
      <c r="C42" s="64">
        <v>169.017889</v>
      </c>
      <c r="D42" s="66" t="s">
        <v>123</v>
      </c>
    </row>
    <row r="43" spans="2:4" ht="9" customHeight="1">
      <c r="B43" s="11" t="s">
        <v>256</v>
      </c>
      <c r="C43" s="123">
        <v>9.1605439999999998</v>
      </c>
      <c r="D43" s="38" t="s">
        <v>129</v>
      </c>
    </row>
    <row r="44" spans="2:4" ht="9" customHeight="1">
      <c r="B44" s="64" t="s">
        <v>257</v>
      </c>
      <c r="C44" s="64">
        <v>7.7792250000000003</v>
      </c>
      <c r="D44" s="66" t="s">
        <v>80</v>
      </c>
    </row>
    <row r="45" spans="2:4">
      <c r="B45" s="161" t="s">
        <v>261</v>
      </c>
      <c r="C45" s="201">
        <v>76.862565000000004</v>
      </c>
      <c r="D45" s="169" t="s">
        <v>39</v>
      </c>
    </row>
    <row r="46" spans="2:4">
      <c r="B46" s="15" t="s">
        <v>77</v>
      </c>
      <c r="C46" s="12"/>
      <c r="D46" s="16" t="s">
        <v>76</v>
      </c>
    </row>
    <row r="47" spans="2:4">
      <c r="B47" s="15" t="s">
        <v>191</v>
      </c>
      <c r="C47" s="7"/>
      <c r="D47" s="16" t="s">
        <v>192</v>
      </c>
    </row>
    <row r="48" spans="2:4">
      <c r="B48" s="15"/>
      <c r="C48" s="7"/>
      <c r="D48" s="16"/>
    </row>
    <row r="49" spans="2:4" ht="10.5">
      <c r="B49" s="133" t="s">
        <v>245</v>
      </c>
      <c r="C49" s="93"/>
      <c r="D49" s="174" t="s">
        <v>246</v>
      </c>
    </row>
    <row r="50" spans="2:4" ht="10.5">
      <c r="B50" s="134" t="s">
        <v>158</v>
      </c>
      <c r="C50" s="135"/>
      <c r="D50" s="134" t="s">
        <v>159</v>
      </c>
    </row>
    <row r="51" spans="2:4" ht="10.5">
      <c r="B51" s="173"/>
      <c r="C51" s="175"/>
      <c r="D51" s="173"/>
    </row>
  </sheetData>
  <hyperlinks>
    <hyperlink ref="B50" location="Enquiries!A1" display="Contact us for media support and coordination." xr:uid="{D2CDFB0F-1634-452B-8B6C-650E720238AC}"/>
    <hyperlink ref="D50" location="Enquiries!A1" display="للنشر الإعلامي يُرجى التواصل معنا للدعم والتنسيق." xr:uid="{F6940D00-401A-4060-9F63-B7179B4C2C0D}"/>
    <hyperlink ref="B49" location="Index!A1" display="Return to Main Page" xr:uid="{9BCC44F8-946D-4438-93A0-418975D33FB0}"/>
    <hyperlink ref="D49" location="Index!A1" display="العودة إلى الصفحة الرئيسية " xr:uid="{C4503460-8C84-43D1-BF37-ACEB2572B1DE}"/>
  </hyperlinks>
  <pageMargins left="0.7" right="0.7" top="0.75" bottom="0.75" header="0.3" footer="0.3"/>
  <pageSetup orientation="portrait" r:id="rId1"/>
  <headerFooter>
    <oddFooter>&amp;C_x000D_&amp;1#&amp;"Calibri"&amp;11&amp;K000000 This is classified as Confidential</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612E61-6383-417A-8B72-1160C7320777}">
  <dimension ref="B3:F26"/>
  <sheetViews>
    <sheetView showGridLines="0" workbookViewId="0"/>
  </sheetViews>
  <sheetFormatPr defaultColWidth="8.54296875" defaultRowHeight="10"/>
  <cols>
    <col min="1" max="1" width="8.54296875" style="5"/>
    <col min="2" max="2" width="46.453125" style="5" customWidth="1"/>
    <col min="3" max="3" width="12.54296875" style="5" customWidth="1"/>
    <col min="4" max="4" width="42.08984375" style="5" customWidth="1"/>
    <col min="5" max="5" width="12" style="5" customWidth="1"/>
    <col min="6" max="16384" width="8.54296875" style="5"/>
  </cols>
  <sheetData>
    <row r="3" spans="2:6" s="67" customFormat="1" ht="32.25" customHeight="1">
      <c r="B3" s="55" t="s">
        <v>305</v>
      </c>
      <c r="C3" s="55"/>
      <c r="D3" s="70" t="s">
        <v>318</v>
      </c>
    </row>
    <row r="4" spans="2:6" s="67" customFormat="1" ht="10.5" customHeight="1">
      <c r="B4" s="77"/>
      <c r="C4" s="77"/>
      <c r="D4" s="55"/>
    </row>
    <row r="5" spans="2:6">
      <c r="B5" s="30" t="s">
        <v>13</v>
      </c>
      <c r="D5" s="5" t="s">
        <v>59</v>
      </c>
    </row>
    <row r="6" spans="2:6" ht="13.5" customHeight="1">
      <c r="B6" s="8" t="s">
        <v>157</v>
      </c>
      <c r="C6" s="114" t="s">
        <v>322</v>
      </c>
      <c r="D6" s="9" t="s">
        <v>70</v>
      </c>
    </row>
    <row r="7" spans="2:6" ht="15" customHeight="1">
      <c r="B7" s="8"/>
      <c r="C7" s="114">
        <v>45839</v>
      </c>
      <c r="D7" s="9"/>
    </row>
    <row r="8" spans="2:6" ht="14.15" customHeight="1">
      <c r="B8" s="10" t="s">
        <v>17</v>
      </c>
      <c r="C8" s="113">
        <f>SUM(C9:C11)</f>
        <v>16128.849819000001</v>
      </c>
      <c r="D8" s="37" t="s">
        <v>64</v>
      </c>
    </row>
    <row r="9" spans="2:6" ht="14.15" customHeight="1">
      <c r="B9" s="11" t="s">
        <v>22</v>
      </c>
      <c r="C9" s="72">
        <v>6064.0889450000004</v>
      </c>
      <c r="D9" s="38" t="s">
        <v>67</v>
      </c>
    </row>
    <row r="10" spans="2:6" ht="14.15" customHeight="1">
      <c r="B10" s="12" t="s">
        <v>24</v>
      </c>
      <c r="C10" s="73">
        <v>2825.1158850000002</v>
      </c>
      <c r="D10" s="39" t="s">
        <v>69</v>
      </c>
    </row>
    <row r="11" spans="2:6" ht="14.15" customHeight="1">
      <c r="B11" s="11" t="s">
        <v>23</v>
      </c>
      <c r="C11" s="72">
        <v>7239.6449890000004</v>
      </c>
      <c r="D11" s="38" t="s">
        <v>68</v>
      </c>
    </row>
    <row r="12" spans="2:6" ht="14.15" customHeight="1">
      <c r="B12" s="10" t="s">
        <v>18</v>
      </c>
      <c r="C12" s="71">
        <f>SUM(C13:C15)</f>
        <v>5191.7248120000004</v>
      </c>
      <c r="D12" s="37" t="s">
        <v>65</v>
      </c>
    </row>
    <row r="13" spans="2:6" ht="14.15" customHeight="1">
      <c r="B13" s="11" t="s">
        <v>22</v>
      </c>
      <c r="C13" s="115">
        <v>103.437408</v>
      </c>
      <c r="D13" s="38" t="s">
        <v>67</v>
      </c>
    </row>
    <row r="14" spans="2:6" ht="14.15" customHeight="1">
      <c r="B14" s="12" t="s">
        <v>24</v>
      </c>
      <c r="C14" s="73">
        <v>4763.7243630000003</v>
      </c>
      <c r="D14" s="39" t="s">
        <v>69</v>
      </c>
    </row>
    <row r="15" spans="2:6" ht="14.15" customHeight="1">
      <c r="B15" s="11" t="s">
        <v>23</v>
      </c>
      <c r="C15" s="115">
        <v>324.563041</v>
      </c>
      <c r="D15" s="38" t="s">
        <v>68</v>
      </c>
      <c r="F15" s="147"/>
    </row>
    <row r="16" spans="2:6" ht="14.15" customHeight="1">
      <c r="B16" s="10" t="s">
        <v>19</v>
      </c>
      <c r="C16" s="113">
        <f>SUM(C17:C19)</f>
        <v>13805.836142</v>
      </c>
      <c r="D16" s="37" t="s">
        <v>66</v>
      </c>
    </row>
    <row r="17" spans="2:4" ht="14.15" customHeight="1">
      <c r="B17" s="11" t="s">
        <v>22</v>
      </c>
      <c r="C17" s="72">
        <v>6941.0600130000003</v>
      </c>
      <c r="D17" s="38" t="s">
        <v>67</v>
      </c>
    </row>
    <row r="18" spans="2:4" ht="14.15" customHeight="1">
      <c r="B18" s="12" t="s">
        <v>24</v>
      </c>
      <c r="C18" s="73">
        <v>4478.3378080000002</v>
      </c>
      <c r="D18" s="39" t="s">
        <v>69</v>
      </c>
    </row>
    <row r="19" spans="2:4" ht="14.15" customHeight="1">
      <c r="B19" s="11" t="s">
        <v>23</v>
      </c>
      <c r="C19" s="72">
        <v>2386.4383210000001</v>
      </c>
      <c r="D19" s="38" t="s">
        <v>68</v>
      </c>
    </row>
    <row r="20" spans="2:4" s="1" customFormat="1">
      <c r="B20" s="13"/>
      <c r="C20" s="13"/>
    </row>
    <row r="21" spans="2:4">
      <c r="B21" s="15" t="s">
        <v>77</v>
      </c>
      <c r="D21" s="16" t="s">
        <v>76</v>
      </c>
    </row>
    <row r="22" spans="2:4">
      <c r="B22" s="15" t="s">
        <v>191</v>
      </c>
      <c r="D22" s="16" t="s">
        <v>192</v>
      </c>
    </row>
    <row r="24" spans="2:4" ht="10.5">
      <c r="B24" s="133" t="s">
        <v>245</v>
      </c>
      <c r="C24" s="93"/>
      <c r="D24" s="174" t="s">
        <v>246</v>
      </c>
    </row>
    <row r="25" spans="2:4" ht="10.5">
      <c r="B25" s="134" t="s">
        <v>158</v>
      </c>
      <c r="C25" s="135"/>
      <c r="D25" s="134" t="s">
        <v>159</v>
      </c>
    </row>
    <row r="26" spans="2:4" ht="10.5">
      <c r="B26" s="173"/>
      <c r="C26" s="175"/>
      <c r="D26" s="173"/>
    </row>
  </sheetData>
  <hyperlinks>
    <hyperlink ref="B25" location="Enquiries!A1" display="Contact us for media support and coordination." xr:uid="{5F41AF81-053B-4F4D-8242-03974DFD33A9}"/>
    <hyperlink ref="D25" location="Enquiries!A1" display="للنشر الإعلامي يُرجى التواصل معنا للدعم والتنسيق." xr:uid="{486EE3B6-3F40-4499-9CE4-E73F37120D57}"/>
    <hyperlink ref="B24" location="Index!A1" display="Return to Main Page" xr:uid="{59A392A7-6936-4106-9025-E4B18CD4EBF9}"/>
    <hyperlink ref="D24" location="Index!A1" display="العودة إلى الصفحة الرئيسية " xr:uid="{B5F1B15E-FCAD-4E28-946F-5602967786AB}"/>
  </hyperlinks>
  <pageMargins left="0.7" right="0.7" top="0.75" bottom="0.75" header="0.3" footer="0.3"/>
  <pageSetup orientation="portrait" r:id="rId1"/>
  <headerFooter>
    <oddFooter>&amp;C_x000D_&amp;1#&amp;"Calibri"&amp;11&amp;K000000 This is classified as Confidential</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D8725A-0FB8-4922-B825-4E30E218C185}">
  <dimension ref="B2:D16"/>
  <sheetViews>
    <sheetView showGridLines="0" workbookViewId="0"/>
  </sheetViews>
  <sheetFormatPr defaultColWidth="9.08984375" defaultRowHeight="14.5"/>
  <cols>
    <col min="1" max="1" width="9.08984375" style="92"/>
    <col min="2" max="2" width="51" style="92" customWidth="1"/>
    <col min="3" max="3" width="23.453125" style="92" customWidth="1"/>
    <col min="4" max="4" width="53.54296875" style="92" customWidth="1"/>
    <col min="5" max="16384" width="9.08984375" style="92"/>
  </cols>
  <sheetData>
    <row r="2" spans="2:4">
      <c r="B2" s="56" t="s">
        <v>306</v>
      </c>
      <c r="C2" s="95"/>
      <c r="D2" s="70" t="s">
        <v>319</v>
      </c>
    </row>
    <row r="3" spans="2:4">
      <c r="B3" s="30" t="s">
        <v>13</v>
      </c>
      <c r="C3" s="184"/>
      <c r="D3" s="183" t="s">
        <v>59</v>
      </c>
    </row>
    <row r="4" spans="2:4" ht="15" customHeight="1">
      <c r="B4" s="8" t="s">
        <v>82</v>
      </c>
      <c r="C4" s="114" t="s">
        <v>322</v>
      </c>
      <c r="D4" s="9" t="s">
        <v>83</v>
      </c>
    </row>
    <row r="5" spans="2:4" ht="15.75" customHeight="1">
      <c r="B5" s="8" t="s">
        <v>84</v>
      </c>
      <c r="C5" s="114">
        <v>45839</v>
      </c>
      <c r="D5" s="9" t="s">
        <v>84</v>
      </c>
    </row>
    <row r="6" spans="2:4" ht="19.25" customHeight="1">
      <c r="B6" s="10" t="s">
        <v>21</v>
      </c>
      <c r="C6" s="71">
        <f>SUM(C7:C9)</f>
        <v>21320.574630999999</v>
      </c>
      <c r="D6" s="37" t="s">
        <v>75</v>
      </c>
    </row>
    <row r="7" spans="2:4">
      <c r="B7" s="98" t="s">
        <v>85</v>
      </c>
      <c r="C7" s="72">
        <v>182.25117700000001</v>
      </c>
      <c r="D7" s="44" t="s">
        <v>86</v>
      </c>
    </row>
    <row r="8" spans="2:4">
      <c r="B8" s="97" t="s">
        <v>87</v>
      </c>
      <c r="C8" s="73">
        <v>21127.874597000002</v>
      </c>
      <c r="D8" s="100" t="s">
        <v>88</v>
      </c>
    </row>
    <row r="9" spans="2:4" ht="14.4" customHeight="1">
      <c r="B9" s="170" t="s">
        <v>89</v>
      </c>
      <c r="C9" s="164">
        <v>10.448857</v>
      </c>
      <c r="D9" s="162" t="s">
        <v>90</v>
      </c>
    </row>
    <row r="10" spans="2:4">
      <c r="B10" s="183" t="s">
        <v>77</v>
      </c>
      <c r="C10" s="184"/>
      <c r="D10" s="195" t="s">
        <v>76</v>
      </c>
    </row>
    <row r="11" spans="2:4">
      <c r="B11" s="15" t="s">
        <v>191</v>
      </c>
      <c r="C11" s="184"/>
      <c r="D11" s="99" t="s">
        <v>192</v>
      </c>
    </row>
    <row r="12" spans="2:4">
      <c r="B12" s="183" t="s">
        <v>91</v>
      </c>
      <c r="C12" s="184"/>
      <c r="D12" s="196" t="s">
        <v>92</v>
      </c>
    </row>
    <row r="14" spans="2:4">
      <c r="B14" s="133" t="s">
        <v>245</v>
      </c>
      <c r="C14" s="93"/>
      <c r="D14" s="174" t="s">
        <v>246</v>
      </c>
    </row>
    <row r="15" spans="2:4">
      <c r="B15" s="134" t="s">
        <v>158</v>
      </c>
      <c r="C15" s="135"/>
      <c r="D15" s="134" t="s">
        <v>159</v>
      </c>
    </row>
    <row r="16" spans="2:4">
      <c r="B16" s="173"/>
      <c r="C16" s="175"/>
      <c r="D16" s="173"/>
    </row>
  </sheetData>
  <hyperlinks>
    <hyperlink ref="B15" location="Enquiries!A1" display="Contact us for media support and coordination." xr:uid="{616A3BD4-4E72-4D9A-AB3E-47E6D17DB1A6}"/>
    <hyperlink ref="D15" location="Enquiries!A1" display="للنشر الإعلامي يُرجى التواصل معنا للدعم والتنسيق." xr:uid="{482396BE-ACCB-4707-A12B-43D36C2C6B4F}"/>
    <hyperlink ref="B14" location="Index!A1" display="Return to Main Page" xr:uid="{C865882C-C7AF-4AE2-B3CE-CC3F326A19C8}"/>
    <hyperlink ref="D14" location="Index!A1" display="العودة إلى الصفحة الرئيسية " xr:uid="{4B125E1E-6840-4083-A0F9-3F4323BA91A3}"/>
  </hyperlinks>
  <pageMargins left="0.7" right="0.7" top="0.75" bottom="0.75" header="0.3" footer="0.3"/>
  <headerFooter>
    <oddFooter>&amp;C_x000D_&amp;1#&amp;"Calibri"&amp;11&amp;K000000 This is classified as Confidential</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951178-C568-4234-BBF1-10F8F23E295B}">
  <dimension ref="B1:D15"/>
  <sheetViews>
    <sheetView showGridLines="0" zoomScale="90" zoomScaleNormal="90" workbookViewId="0"/>
  </sheetViews>
  <sheetFormatPr defaultColWidth="9.08984375" defaultRowHeight="14.5"/>
  <cols>
    <col min="1" max="1" width="9.08984375" style="92"/>
    <col min="2" max="2" width="36.54296875" style="92" customWidth="1"/>
    <col min="3" max="3" width="26.90625" style="92" customWidth="1"/>
    <col min="4" max="4" width="41.453125" style="92" customWidth="1"/>
    <col min="5" max="16384" width="9.08984375" style="92"/>
  </cols>
  <sheetData>
    <row r="1" spans="2:4">
      <c r="C1" s="95"/>
    </row>
    <row r="2" spans="2:4">
      <c r="B2" s="56" t="s">
        <v>307</v>
      </c>
      <c r="C2" s="96"/>
      <c r="D2" s="70" t="s">
        <v>320</v>
      </c>
    </row>
    <row r="3" spans="2:4">
      <c r="B3" s="30" t="s">
        <v>13</v>
      </c>
      <c r="D3" s="93" t="s">
        <v>59</v>
      </c>
    </row>
    <row r="4" spans="2:4">
      <c r="B4" s="8" t="s">
        <v>82</v>
      </c>
      <c r="C4" s="114" t="s">
        <v>322</v>
      </c>
      <c r="D4" s="9" t="s">
        <v>83</v>
      </c>
    </row>
    <row r="5" spans="2:4">
      <c r="B5" s="8" t="s">
        <v>84</v>
      </c>
      <c r="C5" s="114">
        <v>45839</v>
      </c>
      <c r="D5" s="9" t="s">
        <v>84</v>
      </c>
    </row>
    <row r="6" spans="2:4">
      <c r="B6" s="10" t="s">
        <v>21</v>
      </c>
      <c r="C6" s="71">
        <f>SUM(C7:C9)</f>
        <v>13805.836142</v>
      </c>
      <c r="D6" s="37" t="s">
        <v>75</v>
      </c>
    </row>
    <row r="7" spans="2:4">
      <c r="B7" s="98" t="s">
        <v>85</v>
      </c>
      <c r="C7" s="72">
        <v>53.669510000000002</v>
      </c>
      <c r="D7" s="44" t="s">
        <v>86</v>
      </c>
    </row>
    <row r="8" spans="2:4">
      <c r="B8" s="97" t="s">
        <v>87</v>
      </c>
      <c r="C8" s="73">
        <v>13526.451272</v>
      </c>
      <c r="D8" s="100" t="s">
        <v>88</v>
      </c>
    </row>
    <row r="9" spans="2:4">
      <c r="B9" s="98" t="s">
        <v>89</v>
      </c>
      <c r="C9" s="72">
        <v>225.71536</v>
      </c>
      <c r="D9" s="44" t="s">
        <v>90</v>
      </c>
    </row>
    <row r="10" spans="2:4">
      <c r="B10" s="183" t="s">
        <v>77</v>
      </c>
      <c r="C10" s="184"/>
      <c r="D10" s="195" t="s">
        <v>76</v>
      </c>
    </row>
    <row r="11" spans="2:4">
      <c r="B11" s="15" t="s">
        <v>191</v>
      </c>
      <c r="C11" s="184"/>
      <c r="D11" s="99" t="s">
        <v>192</v>
      </c>
    </row>
    <row r="13" spans="2:4">
      <c r="B13" s="133" t="s">
        <v>245</v>
      </c>
      <c r="C13" s="93"/>
      <c r="D13" s="174" t="s">
        <v>246</v>
      </c>
    </row>
    <row r="14" spans="2:4">
      <c r="B14" s="134" t="s">
        <v>158</v>
      </c>
      <c r="C14" s="135"/>
      <c r="D14" s="134" t="s">
        <v>159</v>
      </c>
    </row>
    <row r="15" spans="2:4">
      <c r="B15" s="173"/>
      <c r="C15" s="175"/>
      <c r="D15" s="173"/>
    </row>
  </sheetData>
  <hyperlinks>
    <hyperlink ref="B14" location="Enquiries!A1" display="Contact us for media support and coordination." xr:uid="{7B0EE488-3541-454F-B6BC-F6B2C20BBEA0}"/>
    <hyperlink ref="D14" location="Enquiries!A1" display="للنشر الإعلامي يُرجى التواصل معنا للدعم والتنسيق." xr:uid="{48C00750-59B7-424A-929F-9A2CED40C8F8}"/>
    <hyperlink ref="B13" location="Index!A1" display="Return to Main Page" xr:uid="{7F45DCBA-88A5-44AD-899D-9D940307C306}"/>
    <hyperlink ref="D13" location="Index!A1" display="العودة إلى الصفحة الرئيسية " xr:uid="{020E8F52-FEBA-487B-8B64-8E7B39A1E6BA}"/>
  </hyperlinks>
  <pageMargins left="0.7" right="0.7" top="0.75" bottom="0.75" header="0.3" footer="0.3"/>
  <headerFooter>
    <oddFooter>&amp;C_x000D_&amp;1#&amp;"Calibri"&amp;11&amp;K000000 This is classified as Confidential</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87BD7F-D5CE-4AA3-904F-E883D27125C7}">
  <dimension ref="B2:F35"/>
  <sheetViews>
    <sheetView showGridLines="0" zoomScale="80" zoomScaleNormal="80" workbookViewId="0"/>
  </sheetViews>
  <sheetFormatPr defaultColWidth="9.08984375" defaultRowHeight="14.5"/>
  <cols>
    <col min="1" max="1" width="9.08984375" style="92"/>
    <col min="2" max="2" width="66.08984375" style="92" customWidth="1"/>
    <col min="3" max="3" width="25.08984375" style="92" customWidth="1"/>
    <col min="4" max="4" width="68.6328125" style="92" customWidth="1"/>
    <col min="5" max="16384" width="9.08984375" style="92"/>
  </cols>
  <sheetData>
    <row r="2" spans="2:6" ht="26">
      <c r="B2" s="56" t="s">
        <v>336</v>
      </c>
      <c r="C2" s="197"/>
      <c r="D2" s="70" t="s">
        <v>337</v>
      </c>
    </row>
    <row r="3" spans="2:6">
      <c r="B3" s="30" t="s">
        <v>13</v>
      </c>
      <c r="C3" s="183"/>
      <c r="D3" s="183" t="s">
        <v>59</v>
      </c>
    </row>
    <row r="4" spans="2:6">
      <c r="B4" s="8" t="s">
        <v>94</v>
      </c>
      <c r="C4" s="114" t="s">
        <v>322</v>
      </c>
      <c r="D4" s="9" t="s">
        <v>97</v>
      </c>
    </row>
    <row r="5" spans="2:6">
      <c r="B5" s="8" t="s">
        <v>84</v>
      </c>
      <c r="C5" s="114">
        <v>45839</v>
      </c>
      <c r="D5" s="9" t="s">
        <v>84</v>
      </c>
    </row>
    <row r="6" spans="2:6">
      <c r="B6" s="10" t="s">
        <v>21</v>
      </c>
      <c r="C6" s="37">
        <f>SUM(C21,C14,C7)</f>
        <v>21320.574630999999</v>
      </c>
      <c r="D6" s="37" t="s">
        <v>75</v>
      </c>
    </row>
    <row r="7" spans="2:6" ht="18" customHeight="1">
      <c r="B7" s="103" t="s">
        <v>85</v>
      </c>
      <c r="C7" s="103">
        <f>SUM(C8:C13)</f>
        <v>182.25117700000001</v>
      </c>
      <c r="D7" s="105" t="s">
        <v>86</v>
      </c>
    </row>
    <row r="8" spans="2:6" ht="18" customHeight="1">
      <c r="B8" s="62" t="s">
        <v>213</v>
      </c>
      <c r="C8" s="109">
        <v>144.42586299999999</v>
      </c>
      <c r="D8" s="106" t="s">
        <v>55</v>
      </c>
      <c r="E8" s="111"/>
      <c r="F8" s="112"/>
    </row>
    <row r="9" spans="2:6" ht="18" customHeight="1">
      <c r="B9" s="59" t="s">
        <v>223</v>
      </c>
      <c r="C9" s="107">
        <v>28.285551000000002</v>
      </c>
      <c r="D9" s="107" t="s">
        <v>52</v>
      </c>
      <c r="E9" s="111"/>
    </row>
    <row r="10" spans="2:6" ht="18" customHeight="1">
      <c r="B10" s="62" t="s">
        <v>218</v>
      </c>
      <c r="C10" s="109">
        <v>3.3925459999999998</v>
      </c>
      <c r="D10" s="106" t="s">
        <v>53</v>
      </c>
      <c r="E10" s="111"/>
    </row>
    <row r="11" spans="2:6" ht="18" customHeight="1">
      <c r="B11" s="59" t="s">
        <v>214</v>
      </c>
      <c r="C11" s="107">
        <v>2.4453649999999998</v>
      </c>
      <c r="D11" s="107" t="s">
        <v>54</v>
      </c>
      <c r="E11" s="111"/>
    </row>
    <row r="12" spans="2:6" ht="18" customHeight="1">
      <c r="B12" s="62" t="s">
        <v>220</v>
      </c>
      <c r="C12" s="109">
        <v>1.55589</v>
      </c>
      <c r="D12" s="106" t="s">
        <v>40</v>
      </c>
      <c r="E12" s="111"/>
    </row>
    <row r="13" spans="2:6" ht="18" customHeight="1">
      <c r="B13" s="59" t="s">
        <v>133</v>
      </c>
      <c r="C13" s="107">
        <v>2.1459619999999999</v>
      </c>
      <c r="D13" s="107" t="s">
        <v>93</v>
      </c>
      <c r="E13" s="111"/>
    </row>
    <row r="14" spans="2:6" ht="18" customHeight="1">
      <c r="B14" s="104" t="s">
        <v>87</v>
      </c>
      <c r="C14" s="110">
        <f>SUM(C15:C20)</f>
        <v>21127.874597000002</v>
      </c>
      <c r="D14" s="108" t="s">
        <v>88</v>
      </c>
    </row>
    <row r="15" spans="2:6" ht="18" customHeight="1">
      <c r="B15" s="59" t="s">
        <v>223</v>
      </c>
      <c r="C15" s="107">
        <v>7448.3601799999997</v>
      </c>
      <c r="D15" s="107" t="s">
        <v>52</v>
      </c>
      <c r="E15" s="111"/>
    </row>
    <row r="16" spans="2:6" ht="18" customHeight="1">
      <c r="B16" s="62" t="s">
        <v>224</v>
      </c>
      <c r="C16" s="109">
        <v>4419.0011210000002</v>
      </c>
      <c r="D16" s="106" t="s">
        <v>45</v>
      </c>
      <c r="E16" s="111"/>
    </row>
    <row r="17" spans="2:5" ht="18" customHeight="1">
      <c r="B17" s="59" t="s">
        <v>218</v>
      </c>
      <c r="C17" s="107">
        <v>2976.4012590000002</v>
      </c>
      <c r="D17" s="107" t="s">
        <v>53</v>
      </c>
    </row>
    <row r="18" spans="2:5" ht="18" customHeight="1">
      <c r="B18" s="62" t="s">
        <v>213</v>
      </c>
      <c r="C18" s="109">
        <v>1466.4549059999999</v>
      </c>
      <c r="D18" s="106" t="s">
        <v>55</v>
      </c>
    </row>
    <row r="19" spans="2:5" ht="18" customHeight="1">
      <c r="B19" s="59" t="s">
        <v>214</v>
      </c>
      <c r="C19" s="107">
        <v>1277.5688279999999</v>
      </c>
      <c r="D19" s="107" t="s">
        <v>54</v>
      </c>
      <c r="E19" s="111"/>
    </row>
    <row r="20" spans="2:5" ht="18" customHeight="1">
      <c r="B20" s="62" t="s">
        <v>133</v>
      </c>
      <c r="C20" s="109">
        <v>3540.088303</v>
      </c>
      <c r="D20" s="106" t="s">
        <v>93</v>
      </c>
    </row>
    <row r="21" spans="2:5" ht="18" customHeight="1">
      <c r="B21" s="103" t="s">
        <v>89</v>
      </c>
      <c r="C21" s="105">
        <f>SUM(C22:C27)</f>
        <v>10.448857</v>
      </c>
      <c r="D21" s="105" t="s">
        <v>90</v>
      </c>
    </row>
    <row r="22" spans="2:5" ht="18" customHeight="1">
      <c r="B22" s="62" t="s">
        <v>333</v>
      </c>
      <c r="C22" s="109">
        <v>0.73450000000000004</v>
      </c>
      <c r="D22" s="106" t="s">
        <v>46</v>
      </c>
      <c r="E22" s="111"/>
    </row>
    <row r="23" spans="2:5" ht="18" customHeight="1">
      <c r="B23" s="59" t="s">
        <v>334</v>
      </c>
      <c r="C23" s="107">
        <v>7.3450000000000001E-2</v>
      </c>
      <c r="D23" s="107" t="s">
        <v>51</v>
      </c>
      <c r="E23" s="111"/>
    </row>
    <row r="24" spans="2:5" ht="18" customHeight="1">
      <c r="B24" s="62" t="s">
        <v>218</v>
      </c>
      <c r="C24" s="109">
        <v>0.18</v>
      </c>
      <c r="D24" s="106" t="s">
        <v>53</v>
      </c>
      <c r="E24" s="111"/>
    </row>
    <row r="25" spans="2:5" ht="18" customHeight="1">
      <c r="B25" s="59" t="s">
        <v>335</v>
      </c>
      <c r="C25" s="107">
        <v>0.89651999999999998</v>
      </c>
      <c r="D25" s="107" t="s">
        <v>132</v>
      </c>
      <c r="E25" s="111"/>
    </row>
    <row r="26" spans="2:5" ht="18" customHeight="1">
      <c r="B26" s="32" t="s">
        <v>220</v>
      </c>
      <c r="C26" s="109">
        <v>8.4000000000000005E-2</v>
      </c>
      <c r="D26" s="109" t="s">
        <v>40</v>
      </c>
      <c r="E26" s="111"/>
    </row>
    <row r="27" spans="2:5" ht="18" customHeight="1">
      <c r="B27" s="171" t="s">
        <v>133</v>
      </c>
      <c r="C27" s="172">
        <v>8.4803870000000003</v>
      </c>
      <c r="D27" s="172" t="s">
        <v>93</v>
      </c>
    </row>
    <row r="28" spans="2:5">
      <c r="B28" s="101"/>
      <c r="C28" s="102"/>
      <c r="D28" s="194"/>
    </row>
    <row r="29" spans="2:5">
      <c r="B29" s="183" t="s">
        <v>77</v>
      </c>
      <c r="C29" s="184"/>
      <c r="D29" s="195" t="s">
        <v>76</v>
      </c>
    </row>
    <row r="30" spans="2:5">
      <c r="B30" s="15" t="s">
        <v>191</v>
      </c>
      <c r="C30" s="184"/>
      <c r="D30" s="99" t="s">
        <v>192</v>
      </c>
    </row>
    <row r="31" spans="2:5">
      <c r="B31" s="183" t="s">
        <v>91</v>
      </c>
      <c r="C31" s="184"/>
      <c r="D31" s="196" t="s">
        <v>92</v>
      </c>
    </row>
    <row r="33" spans="2:4">
      <c r="B33" s="133" t="s">
        <v>245</v>
      </c>
      <c r="C33" s="93"/>
      <c r="D33" s="174" t="s">
        <v>246</v>
      </c>
    </row>
    <row r="34" spans="2:4">
      <c r="B34" s="134" t="s">
        <v>158</v>
      </c>
      <c r="C34" s="135"/>
      <c r="D34" s="134" t="s">
        <v>159</v>
      </c>
    </row>
    <row r="35" spans="2:4">
      <c r="B35" s="173"/>
      <c r="C35" s="175"/>
      <c r="D35" s="173"/>
    </row>
  </sheetData>
  <hyperlinks>
    <hyperlink ref="B34" location="Enquiries!A1" display="Contact us for media support and coordination." xr:uid="{37FC9C1C-FF5D-4CE0-9FE9-A180E6693B2C}"/>
    <hyperlink ref="D34" location="Enquiries!A1" display="للنشر الإعلامي يُرجى التواصل معنا للدعم والتنسيق." xr:uid="{EFA6C6E0-3EF9-46C7-917F-DC1DB2BDF810}"/>
    <hyperlink ref="B33" location="Index!A1" display="Return to Main Page" xr:uid="{023A5CC1-6F2E-4C22-AFC2-326692990E19}"/>
    <hyperlink ref="D33" location="Index!A1" display="العودة إلى الصفحة الرئيسية " xr:uid="{438E814E-E729-4F36-A927-BC423B5D6B08}"/>
  </hyperlinks>
  <pageMargins left="0.7" right="0.7" top="0.75" bottom="0.75" header="0.3" footer="0.3"/>
  <pageSetup paperSize="9" orientation="portrait" r:id="rId1"/>
  <headerFooter>
    <oddFooter>&amp;C_x000D_&amp;1#&amp;"Calibri"&amp;11&amp;K000000 This is classified as Confidential</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402CBC-C7BC-4097-B309-F7F5419236F4}">
  <dimension ref="B2:E34"/>
  <sheetViews>
    <sheetView showGridLines="0" zoomScale="98" zoomScaleNormal="98" workbookViewId="0"/>
  </sheetViews>
  <sheetFormatPr defaultColWidth="9.08984375" defaultRowHeight="14.5"/>
  <cols>
    <col min="1" max="1" width="9.08984375" style="92"/>
    <col min="2" max="2" width="49.54296875" style="92" customWidth="1"/>
    <col min="3" max="3" width="23" style="92" customWidth="1"/>
    <col min="4" max="4" width="59.08984375" style="92" customWidth="1"/>
    <col min="5" max="16384" width="9.08984375" style="92"/>
  </cols>
  <sheetData>
    <row r="2" spans="2:5" ht="26">
      <c r="B2" s="56" t="s">
        <v>332</v>
      </c>
      <c r="C2" s="197"/>
      <c r="D2" s="70" t="s">
        <v>321</v>
      </c>
    </row>
    <row r="3" spans="2:5">
      <c r="B3" s="30" t="s">
        <v>13</v>
      </c>
      <c r="C3" s="183"/>
      <c r="D3" s="183" t="s">
        <v>59</v>
      </c>
    </row>
    <row r="4" spans="2:5">
      <c r="B4" s="8" t="s">
        <v>94</v>
      </c>
      <c r="C4" s="114" t="s">
        <v>322</v>
      </c>
      <c r="D4" s="9" t="s">
        <v>97</v>
      </c>
    </row>
    <row r="5" spans="2:5">
      <c r="B5" s="8" t="s">
        <v>84</v>
      </c>
      <c r="C5" s="114">
        <v>45839</v>
      </c>
      <c r="D5" s="9" t="s">
        <v>84</v>
      </c>
    </row>
    <row r="6" spans="2:5">
      <c r="B6" s="10" t="s">
        <v>21</v>
      </c>
      <c r="C6" s="37">
        <f>SUM(C21,C14,C7)</f>
        <v>13814.467662999998</v>
      </c>
      <c r="D6" s="37" t="s">
        <v>75</v>
      </c>
    </row>
    <row r="7" spans="2:5" ht="15" customHeight="1">
      <c r="B7" s="103" t="s">
        <v>85</v>
      </c>
      <c r="C7" s="103">
        <f>SUM(C8:C13)</f>
        <v>53.66951000000001</v>
      </c>
      <c r="D7" s="105" t="s">
        <v>86</v>
      </c>
    </row>
    <row r="8" spans="2:5" ht="15" customHeight="1">
      <c r="B8" s="62" t="s">
        <v>213</v>
      </c>
      <c r="C8" s="109">
        <v>33.874772</v>
      </c>
      <c r="D8" s="106" t="s">
        <v>55</v>
      </c>
    </row>
    <row r="9" spans="2:5" ht="15" customHeight="1">
      <c r="B9" s="59" t="s">
        <v>220</v>
      </c>
      <c r="C9" s="107">
        <v>12.00023</v>
      </c>
      <c r="D9" s="107" t="s">
        <v>40</v>
      </c>
    </row>
    <row r="10" spans="2:5" ht="15" customHeight="1">
      <c r="B10" s="62" t="s">
        <v>221</v>
      </c>
      <c r="C10" s="109">
        <v>1.916944</v>
      </c>
      <c r="D10" s="106" t="s">
        <v>58</v>
      </c>
      <c r="E10" s="111"/>
    </row>
    <row r="11" spans="2:5" ht="15" customHeight="1">
      <c r="B11" s="59" t="s">
        <v>216</v>
      </c>
      <c r="C11" s="107">
        <v>1.743962</v>
      </c>
      <c r="D11" s="107" t="s">
        <v>57</v>
      </c>
    </row>
    <row r="12" spans="2:5" ht="15" customHeight="1">
      <c r="B12" s="62" t="s">
        <v>214</v>
      </c>
      <c r="C12" s="109">
        <v>0.58944099999999999</v>
      </c>
      <c r="D12" s="106" t="s">
        <v>54</v>
      </c>
    </row>
    <row r="13" spans="2:5" ht="15" customHeight="1">
      <c r="B13" s="59" t="s">
        <v>133</v>
      </c>
      <c r="C13" s="107">
        <v>3.5441609999999999</v>
      </c>
      <c r="D13" s="107" t="s">
        <v>93</v>
      </c>
    </row>
    <row r="14" spans="2:5" ht="15" customHeight="1">
      <c r="B14" s="104" t="s">
        <v>87</v>
      </c>
      <c r="C14" s="110">
        <f>SUM(C15:C20)</f>
        <v>13526.451271999998</v>
      </c>
      <c r="D14" s="108" t="s">
        <v>88</v>
      </c>
    </row>
    <row r="15" spans="2:5" ht="15" customHeight="1">
      <c r="B15" s="59" t="s">
        <v>214</v>
      </c>
      <c r="C15" s="107">
        <v>3640.7255140000002</v>
      </c>
      <c r="D15" s="107" t="s">
        <v>54</v>
      </c>
    </row>
    <row r="16" spans="2:5" ht="15" customHeight="1">
      <c r="B16" s="62" t="s">
        <v>218</v>
      </c>
      <c r="C16" s="109">
        <v>3271.850191</v>
      </c>
      <c r="D16" s="106" t="s">
        <v>53</v>
      </c>
    </row>
    <row r="17" spans="2:5" ht="15" customHeight="1">
      <c r="B17" s="59" t="s">
        <v>213</v>
      </c>
      <c r="C17" s="107">
        <v>1925.9862209999999</v>
      </c>
      <c r="D17" s="107" t="s">
        <v>55</v>
      </c>
    </row>
    <row r="18" spans="2:5" ht="15" customHeight="1">
      <c r="B18" s="62" t="s">
        <v>217</v>
      </c>
      <c r="C18" s="109">
        <v>1265.0252350000001</v>
      </c>
      <c r="D18" s="106" t="s">
        <v>44</v>
      </c>
      <c r="E18" s="111"/>
    </row>
    <row r="19" spans="2:5" ht="15" customHeight="1">
      <c r="B19" s="59" t="s">
        <v>219</v>
      </c>
      <c r="C19" s="107">
        <v>746.69793900000002</v>
      </c>
      <c r="D19" s="107" t="s">
        <v>43</v>
      </c>
      <c r="E19" s="111"/>
    </row>
    <row r="20" spans="2:5" ht="15" customHeight="1">
      <c r="B20" s="62" t="s">
        <v>133</v>
      </c>
      <c r="C20" s="109">
        <v>2676.1661720000002</v>
      </c>
      <c r="D20" s="106" t="s">
        <v>93</v>
      </c>
    </row>
    <row r="21" spans="2:5" ht="15" customHeight="1">
      <c r="B21" s="103" t="s">
        <v>89</v>
      </c>
      <c r="C21" s="105">
        <f>SUM(C22:C27)</f>
        <v>234.346881</v>
      </c>
      <c r="D21" s="105" t="s">
        <v>90</v>
      </c>
    </row>
    <row r="22" spans="2:5" ht="15" customHeight="1">
      <c r="B22" s="62" t="s">
        <v>214</v>
      </c>
      <c r="C22" s="109">
        <v>72.164333999999997</v>
      </c>
      <c r="D22" s="106" t="s">
        <v>54</v>
      </c>
    </row>
    <row r="23" spans="2:5" ht="15" customHeight="1">
      <c r="B23" s="59" t="s">
        <v>213</v>
      </c>
      <c r="C23" s="107">
        <v>65.816748000000004</v>
      </c>
      <c r="D23" s="107" t="s">
        <v>55</v>
      </c>
    </row>
    <row r="24" spans="2:5" ht="15" customHeight="1">
      <c r="B24" s="62" t="s">
        <v>221</v>
      </c>
      <c r="C24" s="109">
        <v>28.045078</v>
      </c>
      <c r="D24" s="106" t="s">
        <v>58</v>
      </c>
    </row>
    <row r="25" spans="2:5" ht="15" customHeight="1">
      <c r="B25" s="59" t="s">
        <v>215</v>
      </c>
      <c r="C25" s="107">
        <v>18.953907000000001</v>
      </c>
      <c r="D25" s="107" t="s">
        <v>56</v>
      </c>
    </row>
    <row r="26" spans="2:5" ht="15" customHeight="1">
      <c r="B26" s="32" t="s">
        <v>222</v>
      </c>
      <c r="C26" s="109">
        <v>15.056222</v>
      </c>
      <c r="D26" s="109" t="s">
        <v>49</v>
      </c>
      <c r="E26" s="111"/>
    </row>
    <row r="27" spans="2:5" ht="15" customHeight="1">
      <c r="B27" s="171" t="s">
        <v>133</v>
      </c>
      <c r="C27" s="172">
        <v>34.310592</v>
      </c>
      <c r="D27" s="172" t="s">
        <v>93</v>
      </c>
    </row>
    <row r="28" spans="2:5" ht="15" customHeight="1">
      <c r="B28" s="101"/>
      <c r="C28" s="102"/>
      <c r="D28" s="194"/>
    </row>
    <row r="29" spans="2:5">
      <c r="B29" s="183" t="s">
        <v>77</v>
      </c>
      <c r="C29" s="184"/>
      <c r="D29" s="195" t="s">
        <v>76</v>
      </c>
    </row>
    <row r="30" spans="2:5">
      <c r="B30" s="15" t="s">
        <v>191</v>
      </c>
      <c r="C30" s="184"/>
      <c r="D30" s="99" t="s">
        <v>192</v>
      </c>
    </row>
    <row r="31" spans="2:5">
      <c r="B31" s="93"/>
      <c r="D31" s="94"/>
    </row>
    <row r="32" spans="2:5">
      <c r="B32" s="133" t="s">
        <v>245</v>
      </c>
      <c r="C32" s="93"/>
      <c r="D32" s="174" t="s">
        <v>246</v>
      </c>
    </row>
    <row r="33" spans="2:4">
      <c r="B33" s="134" t="s">
        <v>158</v>
      </c>
      <c r="C33" s="135"/>
      <c r="D33" s="134" t="s">
        <v>159</v>
      </c>
    </row>
    <row r="34" spans="2:4">
      <c r="B34" s="173"/>
      <c r="C34" s="175"/>
      <c r="D34" s="173"/>
    </row>
  </sheetData>
  <hyperlinks>
    <hyperlink ref="B33" location="Enquiries!A1" display="Contact us for media support and coordination." xr:uid="{3EDDB75A-B870-4F40-862D-A8778C651316}"/>
    <hyperlink ref="D33" location="Enquiries!A1" display="للنشر الإعلامي يُرجى التواصل معنا للدعم والتنسيق." xr:uid="{F643C42B-B92D-47C6-A7F9-1F781251283D}"/>
    <hyperlink ref="B32" location="Index!A1" display="Return to Main Page" xr:uid="{61E7627B-29E7-41E8-B9F7-49A5F8FB3AA8}"/>
    <hyperlink ref="D32" location="Index!A1" display="العودة إلى الصفحة الرئيسية " xr:uid="{926454D6-288A-445A-9634-6F73D5C06C2A}"/>
  </hyperlinks>
  <pageMargins left="0.7" right="0.7" top="0.75" bottom="0.75" header="0.3" footer="0.3"/>
  <pageSetup paperSize="9" orientation="portrait" r:id="rId1"/>
  <headerFooter>
    <oddFooter>&amp;C_x000D_&amp;1#&amp;"Calibri"&amp;11&amp;K000000 This is classified as Confidential</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CE1D4C-B2C8-4FEA-A984-32BF0A0F375F}">
  <dimension ref="B2:D35"/>
  <sheetViews>
    <sheetView showGridLines="0" zoomScale="86" zoomScaleNormal="86" workbookViewId="0"/>
  </sheetViews>
  <sheetFormatPr defaultColWidth="9.08984375" defaultRowHeight="14.5"/>
  <cols>
    <col min="1" max="1" width="9.08984375" style="92"/>
    <col min="2" max="2" width="54.54296875" style="92" customWidth="1"/>
    <col min="3" max="3" width="28" style="92" customWidth="1"/>
    <col min="4" max="4" width="58.453125" style="92" customWidth="1"/>
    <col min="5" max="16384" width="9.08984375" style="92"/>
  </cols>
  <sheetData>
    <row r="2" spans="2:4">
      <c r="B2" s="56" t="s">
        <v>308</v>
      </c>
      <c r="C2" s="96"/>
      <c r="D2" s="70" t="s">
        <v>331</v>
      </c>
    </row>
    <row r="3" spans="2:4">
      <c r="B3" s="30" t="s">
        <v>13</v>
      </c>
      <c r="C3" s="183"/>
      <c r="D3" s="183" t="s">
        <v>59</v>
      </c>
    </row>
    <row r="4" spans="2:4">
      <c r="B4" s="8" t="s">
        <v>96</v>
      </c>
      <c r="C4" s="114" t="s">
        <v>322</v>
      </c>
      <c r="D4" s="9" t="s">
        <v>95</v>
      </c>
    </row>
    <row r="5" spans="2:4">
      <c r="B5" s="8" t="s">
        <v>84</v>
      </c>
      <c r="C5" s="114">
        <v>45839</v>
      </c>
      <c r="D5" s="9" t="s">
        <v>84</v>
      </c>
    </row>
    <row r="6" spans="2:4">
      <c r="B6" s="10" t="s">
        <v>21</v>
      </c>
      <c r="C6" s="37">
        <f>SUM(C21,C14,C7)</f>
        <v>21320.574630999999</v>
      </c>
      <c r="D6" s="37" t="s">
        <v>75</v>
      </c>
    </row>
    <row r="7" spans="2:4" ht="15" customHeight="1">
      <c r="B7" s="103" t="s">
        <v>85</v>
      </c>
      <c r="C7" s="105">
        <f>SUM(C8:C13)</f>
        <v>182.25117699999998</v>
      </c>
      <c r="D7" s="105" t="s">
        <v>86</v>
      </c>
    </row>
    <row r="8" spans="2:4" ht="15" customHeight="1">
      <c r="B8" s="62" t="s">
        <v>194</v>
      </c>
      <c r="C8" s="109">
        <v>49.550009000000003</v>
      </c>
      <c r="D8" s="106" t="s">
        <v>104</v>
      </c>
    </row>
    <row r="9" spans="2:4" ht="15" customHeight="1">
      <c r="B9" s="59" t="s">
        <v>325</v>
      </c>
      <c r="C9" s="107">
        <v>26.583072999999999</v>
      </c>
      <c r="D9" s="107" t="s">
        <v>326</v>
      </c>
    </row>
    <row r="10" spans="2:4" ht="15" customHeight="1">
      <c r="B10" s="62" t="s">
        <v>203</v>
      </c>
      <c r="C10" s="109">
        <v>14.921955000000001</v>
      </c>
      <c r="D10" s="106" t="s">
        <v>108</v>
      </c>
    </row>
    <row r="11" spans="2:4" ht="15" customHeight="1">
      <c r="B11" s="59" t="s">
        <v>199</v>
      </c>
      <c r="C11" s="107">
        <v>14.219379999999999</v>
      </c>
      <c r="D11" s="107" t="s">
        <v>112</v>
      </c>
    </row>
    <row r="12" spans="2:4" ht="15" customHeight="1">
      <c r="B12" s="62" t="s">
        <v>197</v>
      </c>
      <c r="C12" s="109">
        <v>13.999078000000001</v>
      </c>
      <c r="D12" s="106" t="s">
        <v>109</v>
      </c>
    </row>
    <row r="13" spans="2:4" ht="15" customHeight="1">
      <c r="B13" s="59" t="s">
        <v>130</v>
      </c>
      <c r="C13" s="107">
        <v>62.977682000000001</v>
      </c>
      <c r="D13" s="107" t="s">
        <v>131</v>
      </c>
    </row>
    <row r="14" spans="2:4" ht="15" customHeight="1">
      <c r="B14" s="104" t="s">
        <v>87</v>
      </c>
      <c r="C14" s="110">
        <f>SUM(C15:C20)</f>
        <v>21127.874597000002</v>
      </c>
      <c r="D14" s="108" t="s">
        <v>88</v>
      </c>
    </row>
    <row r="15" spans="2:4" ht="15" customHeight="1">
      <c r="B15" s="59" t="s">
        <v>193</v>
      </c>
      <c r="C15" s="107">
        <v>5943.9092010000004</v>
      </c>
      <c r="D15" s="107" t="s">
        <v>134</v>
      </c>
    </row>
    <row r="16" spans="2:4" ht="15" customHeight="1">
      <c r="B16" s="62" t="s">
        <v>194</v>
      </c>
      <c r="C16" s="109">
        <v>3562.3196790000002</v>
      </c>
      <c r="D16" s="106" t="s">
        <v>104</v>
      </c>
    </row>
    <row r="17" spans="2:4" ht="15" customHeight="1">
      <c r="B17" s="59" t="s">
        <v>195</v>
      </c>
      <c r="C17" s="107">
        <v>1198.6329559999999</v>
      </c>
      <c r="D17" s="107" t="s">
        <v>107</v>
      </c>
    </row>
    <row r="18" spans="2:4" ht="15" customHeight="1">
      <c r="B18" s="62" t="s">
        <v>198</v>
      </c>
      <c r="C18" s="109">
        <v>1113.2866140000001</v>
      </c>
      <c r="D18" s="106" t="s">
        <v>113</v>
      </c>
    </row>
    <row r="19" spans="2:4" ht="15" customHeight="1">
      <c r="B19" s="59" t="s">
        <v>197</v>
      </c>
      <c r="C19" s="107">
        <v>1044.4007919999999</v>
      </c>
      <c r="D19" s="107" t="s">
        <v>109</v>
      </c>
    </row>
    <row r="20" spans="2:4" ht="15" customHeight="1">
      <c r="B20" s="62" t="s">
        <v>130</v>
      </c>
      <c r="C20" s="109">
        <v>8265.3253550000009</v>
      </c>
      <c r="D20" s="106" t="s">
        <v>131</v>
      </c>
    </row>
    <row r="21" spans="2:4" ht="15" customHeight="1">
      <c r="B21" s="103" t="s">
        <v>89</v>
      </c>
      <c r="C21" s="105">
        <f>SUM(C22:C27)</f>
        <v>10.448857</v>
      </c>
      <c r="D21" s="105" t="s">
        <v>90</v>
      </c>
    </row>
    <row r="22" spans="2:4" ht="15" customHeight="1">
      <c r="B22" s="62" t="s">
        <v>196</v>
      </c>
      <c r="C22" s="109">
        <v>3.6724999999999999</v>
      </c>
      <c r="D22" s="106" t="s">
        <v>105</v>
      </c>
    </row>
    <row r="23" spans="2:4" ht="15" customHeight="1">
      <c r="B23" s="59" t="s">
        <v>225</v>
      </c>
      <c r="C23" s="107">
        <v>1.6614279999999999</v>
      </c>
      <c r="D23" s="107" t="s">
        <v>189</v>
      </c>
    </row>
    <row r="24" spans="2:4" ht="15" customHeight="1">
      <c r="B24" s="62" t="s">
        <v>327</v>
      </c>
      <c r="C24" s="109">
        <v>1.3845000000000001</v>
      </c>
      <c r="D24" s="106" t="s">
        <v>328</v>
      </c>
    </row>
    <row r="25" spans="2:4" ht="15" customHeight="1">
      <c r="B25" s="59" t="s">
        <v>329</v>
      </c>
      <c r="C25" s="107">
        <v>1.16052</v>
      </c>
      <c r="D25" s="107" t="s">
        <v>330</v>
      </c>
    </row>
    <row r="26" spans="2:4" ht="15" customHeight="1">
      <c r="B26" s="32" t="s">
        <v>155</v>
      </c>
      <c r="C26" s="109">
        <v>1.0461450000000001</v>
      </c>
      <c r="D26" s="109" t="s">
        <v>106</v>
      </c>
    </row>
    <row r="27" spans="2:4" ht="15" customHeight="1">
      <c r="B27" s="171" t="s">
        <v>130</v>
      </c>
      <c r="C27" s="172">
        <v>1.5237639999999999</v>
      </c>
      <c r="D27" s="172" t="s">
        <v>131</v>
      </c>
    </row>
    <row r="28" spans="2:4" ht="15" customHeight="1">
      <c r="B28" s="101"/>
      <c r="C28" s="102"/>
      <c r="D28" s="194"/>
    </row>
    <row r="29" spans="2:4">
      <c r="B29" s="183" t="s">
        <v>77</v>
      </c>
      <c r="C29" s="184"/>
      <c r="D29" s="195" t="s">
        <v>76</v>
      </c>
    </row>
    <row r="30" spans="2:4">
      <c r="B30" s="15" t="s">
        <v>191</v>
      </c>
      <c r="C30" s="184"/>
      <c r="D30" s="99" t="s">
        <v>192</v>
      </c>
    </row>
    <row r="31" spans="2:4">
      <c r="B31" s="183" t="s">
        <v>91</v>
      </c>
      <c r="C31" s="196"/>
      <c r="D31" s="196" t="s">
        <v>92</v>
      </c>
    </row>
    <row r="33" spans="2:4">
      <c r="B33" s="133" t="s">
        <v>245</v>
      </c>
      <c r="C33" s="93"/>
      <c r="D33" s="174" t="s">
        <v>246</v>
      </c>
    </row>
    <row r="34" spans="2:4">
      <c r="B34" s="134" t="s">
        <v>158</v>
      </c>
      <c r="C34" s="135"/>
      <c r="D34" s="134" t="s">
        <v>159</v>
      </c>
    </row>
    <row r="35" spans="2:4">
      <c r="B35" s="173"/>
      <c r="C35" s="175"/>
      <c r="D35" s="173"/>
    </row>
  </sheetData>
  <hyperlinks>
    <hyperlink ref="B34" location="Enquiries!A1" display="Contact us for media support and coordination." xr:uid="{273A4C82-FEE1-4C97-95D1-A4376960D468}"/>
    <hyperlink ref="D34" location="Enquiries!A1" display="للنشر الإعلامي يُرجى التواصل معنا للدعم والتنسيق." xr:uid="{0AED338C-066D-4432-B333-2039087DD0C7}"/>
    <hyperlink ref="B33" location="Index!A1" display="Return to Main Page" xr:uid="{70FC27FE-809A-4D9C-832D-23CB3A3F67CC}"/>
    <hyperlink ref="D33" location="Index!A1" display="العودة إلى الصفحة الرئيسية " xr:uid="{3D457F82-3EA6-44C4-B86C-D81D80674296}"/>
  </hyperlinks>
  <pageMargins left="0.7" right="0.7" top="0.75" bottom="0.75" header="0.3" footer="0.3"/>
  <headerFooter>
    <oddFooter>&amp;C_x000D_&amp;1#&amp;"Calibri"&amp;11&amp;K000000 This is classified as Confidential</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938F5D-861A-429C-93AF-86974281B96E}">
  <dimension ref="B2:E39"/>
  <sheetViews>
    <sheetView showGridLines="0" zoomScale="77" zoomScaleNormal="77" workbookViewId="0">
      <selection activeCell="D27" sqref="B27:D27"/>
    </sheetView>
  </sheetViews>
  <sheetFormatPr defaultColWidth="9.08984375" defaultRowHeight="14.5"/>
  <cols>
    <col min="1" max="1" width="9.08984375" style="92"/>
    <col min="2" max="2" width="57" style="92" customWidth="1"/>
    <col min="3" max="3" width="14.54296875" style="184" bestFit="1" customWidth="1"/>
    <col min="4" max="4" width="68.90625" style="92" customWidth="1"/>
    <col min="5" max="16384" width="9.08984375" style="92"/>
  </cols>
  <sheetData>
    <row r="2" spans="2:4">
      <c r="B2" s="56" t="s">
        <v>323</v>
      </c>
      <c r="C2" s="183"/>
      <c r="D2" s="70" t="s">
        <v>324</v>
      </c>
    </row>
    <row r="3" spans="2:4">
      <c r="B3" s="30" t="s">
        <v>13</v>
      </c>
      <c r="D3" s="183" t="s">
        <v>59</v>
      </c>
    </row>
    <row r="4" spans="2:4" ht="17.25" customHeight="1">
      <c r="B4" s="8" t="s">
        <v>96</v>
      </c>
      <c r="C4" s="114" t="s">
        <v>322</v>
      </c>
      <c r="D4" s="9" t="s">
        <v>95</v>
      </c>
    </row>
    <row r="5" spans="2:4">
      <c r="B5" s="8" t="s">
        <v>84</v>
      </c>
      <c r="C5" s="114">
        <v>45839</v>
      </c>
      <c r="D5" s="9" t="s">
        <v>84</v>
      </c>
    </row>
    <row r="6" spans="2:4">
      <c r="B6" s="10" t="s">
        <v>21</v>
      </c>
      <c r="C6" s="37">
        <f>SUM(C21,C14,C7)</f>
        <v>13805.836142</v>
      </c>
      <c r="D6" s="37" t="s">
        <v>75</v>
      </c>
    </row>
    <row r="7" spans="2:4">
      <c r="B7" s="103" t="s">
        <v>85</v>
      </c>
      <c r="C7" s="105">
        <f>SUM(C8:C13)</f>
        <v>53.669510000000002</v>
      </c>
      <c r="D7" s="105" t="s">
        <v>86</v>
      </c>
    </row>
    <row r="8" spans="2:4">
      <c r="B8" s="62" t="s">
        <v>203</v>
      </c>
      <c r="C8" s="109">
        <v>10.914239999999999</v>
      </c>
      <c r="D8" s="106" t="s">
        <v>108</v>
      </c>
    </row>
    <row r="9" spans="2:4">
      <c r="B9" s="59" t="s">
        <v>208</v>
      </c>
      <c r="C9" s="107">
        <v>7.9851979999999996</v>
      </c>
      <c r="D9" s="107" t="s">
        <v>114</v>
      </c>
    </row>
    <row r="10" spans="2:4">
      <c r="B10" s="62" t="s">
        <v>207</v>
      </c>
      <c r="C10" s="109">
        <v>6.6058199999999996</v>
      </c>
      <c r="D10" s="106" t="s">
        <v>115</v>
      </c>
    </row>
    <row r="11" spans="2:4">
      <c r="B11" s="59" t="s">
        <v>209</v>
      </c>
      <c r="C11" s="107">
        <v>5.4237320000000002</v>
      </c>
      <c r="D11" s="107" t="s">
        <v>186</v>
      </c>
    </row>
    <row r="12" spans="2:4">
      <c r="B12" s="62" t="s">
        <v>155</v>
      </c>
      <c r="C12" s="109">
        <v>4.7630129999999999</v>
      </c>
      <c r="D12" s="106" t="s">
        <v>106</v>
      </c>
    </row>
    <row r="13" spans="2:4">
      <c r="B13" s="59" t="s">
        <v>130</v>
      </c>
      <c r="C13" s="107">
        <v>17.977506999999999</v>
      </c>
      <c r="D13" s="107" t="s">
        <v>131</v>
      </c>
    </row>
    <row r="14" spans="2:4">
      <c r="B14" s="104" t="s">
        <v>87</v>
      </c>
      <c r="C14" s="110">
        <f>SUM(C15:C20)</f>
        <v>13526.451272</v>
      </c>
      <c r="D14" s="108" t="s">
        <v>88</v>
      </c>
    </row>
    <row r="15" spans="2:4">
      <c r="B15" s="59" t="s">
        <v>198</v>
      </c>
      <c r="C15" s="107">
        <v>1775.037781</v>
      </c>
      <c r="D15" s="107" t="s">
        <v>113</v>
      </c>
    </row>
    <row r="16" spans="2:4">
      <c r="B16" s="62" t="s">
        <v>194</v>
      </c>
      <c r="C16" s="109">
        <v>1265.47147</v>
      </c>
      <c r="D16" s="106" t="s">
        <v>104</v>
      </c>
    </row>
    <row r="17" spans="2:5">
      <c r="B17" s="59" t="s">
        <v>155</v>
      </c>
      <c r="C17" s="107">
        <v>1209.982489</v>
      </c>
      <c r="D17" s="107" t="s">
        <v>106</v>
      </c>
    </row>
    <row r="18" spans="2:5">
      <c r="B18" s="62" t="s">
        <v>207</v>
      </c>
      <c r="C18" s="109">
        <v>1084.116976</v>
      </c>
      <c r="D18" s="106" t="s">
        <v>115</v>
      </c>
    </row>
    <row r="19" spans="2:5">
      <c r="B19" s="59" t="s">
        <v>208</v>
      </c>
      <c r="C19" s="107">
        <v>892.19268799999998</v>
      </c>
      <c r="D19" s="107" t="s">
        <v>114</v>
      </c>
    </row>
    <row r="20" spans="2:5">
      <c r="B20" s="62" t="s">
        <v>130</v>
      </c>
      <c r="C20" s="109">
        <v>7299.6498680000004</v>
      </c>
      <c r="D20" s="106" t="s">
        <v>131</v>
      </c>
    </row>
    <row r="21" spans="2:5">
      <c r="B21" s="103" t="s">
        <v>89</v>
      </c>
      <c r="C21" s="105">
        <f>SUM(C22:C27)</f>
        <v>225.71536</v>
      </c>
      <c r="D21" s="105" t="s">
        <v>90</v>
      </c>
    </row>
    <row r="22" spans="2:5">
      <c r="B22" s="62" t="s">
        <v>155</v>
      </c>
      <c r="C22" s="109">
        <v>79.442428000000007</v>
      </c>
      <c r="D22" s="106" t="s">
        <v>106</v>
      </c>
    </row>
    <row r="23" spans="2:5">
      <c r="B23" s="59" t="s">
        <v>226</v>
      </c>
      <c r="C23" s="107">
        <v>26.124048999999999</v>
      </c>
      <c r="D23" s="107" t="s">
        <v>118</v>
      </c>
    </row>
    <row r="24" spans="2:5">
      <c r="B24" s="62" t="s">
        <v>208</v>
      </c>
      <c r="C24" s="109">
        <v>24.938585</v>
      </c>
      <c r="D24" s="106" t="s">
        <v>114</v>
      </c>
    </row>
    <row r="25" spans="2:5">
      <c r="B25" s="59" t="s">
        <v>198</v>
      </c>
      <c r="C25" s="107">
        <v>20.556093000000001</v>
      </c>
      <c r="D25" s="107" t="s">
        <v>113</v>
      </c>
    </row>
    <row r="26" spans="2:5">
      <c r="B26" s="116" t="s">
        <v>207</v>
      </c>
      <c r="C26" s="117">
        <v>16.005105</v>
      </c>
      <c r="D26" s="117" t="s">
        <v>115</v>
      </c>
    </row>
    <row r="27" spans="2:5">
      <c r="B27" s="171" t="s">
        <v>130</v>
      </c>
      <c r="C27" s="172">
        <v>58.649099999999997</v>
      </c>
      <c r="D27" s="172" t="s">
        <v>131</v>
      </c>
    </row>
    <row r="28" spans="2:5">
      <c r="B28" s="101" t="s">
        <v>84</v>
      </c>
      <c r="C28" s="102"/>
      <c r="D28" s="194" t="s">
        <v>84</v>
      </c>
    </row>
    <row r="29" spans="2:5">
      <c r="B29" s="183" t="s">
        <v>77</v>
      </c>
      <c r="D29" s="195" t="s">
        <v>76</v>
      </c>
    </row>
    <row r="30" spans="2:5">
      <c r="B30" s="15" t="s">
        <v>191</v>
      </c>
      <c r="D30" s="99" t="s">
        <v>192</v>
      </c>
    </row>
    <row r="31" spans="2:5">
      <c r="B31" s="93"/>
      <c r="C31" s="183"/>
      <c r="D31" s="94"/>
      <c r="E31" s="173"/>
    </row>
    <row r="32" spans="2:5">
      <c r="B32" s="133" t="s">
        <v>245</v>
      </c>
      <c r="C32" s="135"/>
      <c r="D32" s="174" t="s">
        <v>246</v>
      </c>
      <c r="E32" s="173"/>
    </row>
    <row r="33" spans="2:5">
      <c r="B33" s="134" t="s">
        <v>158</v>
      </c>
      <c r="C33" s="185"/>
      <c r="D33" s="134" t="s">
        <v>159</v>
      </c>
      <c r="E33" s="173"/>
    </row>
    <row r="34" spans="2:5">
      <c r="B34" s="173"/>
      <c r="D34" s="173"/>
      <c r="E34" s="173"/>
    </row>
    <row r="35" spans="2:5">
      <c r="B35" s="173"/>
      <c r="D35" s="173"/>
      <c r="E35" s="173"/>
    </row>
    <row r="36" spans="2:5">
      <c r="B36" s="173"/>
      <c r="D36" s="173"/>
      <c r="E36" s="173"/>
    </row>
    <row r="37" spans="2:5">
      <c r="B37" s="173"/>
      <c r="D37" s="173"/>
      <c r="E37" s="173"/>
    </row>
    <row r="38" spans="2:5">
      <c r="B38" s="173"/>
      <c r="D38" s="173"/>
      <c r="E38" s="173"/>
    </row>
    <row r="39" spans="2:5">
      <c r="B39" s="173"/>
      <c r="D39" s="173"/>
      <c r="E39" s="173"/>
    </row>
  </sheetData>
  <hyperlinks>
    <hyperlink ref="B33" location="Enquiries!A1" display="Contact us for media support and coordination." xr:uid="{526E5B26-A93A-4DF9-9DFB-B8D84287638F}"/>
    <hyperlink ref="D33" location="Enquiries!A1" display="للنشر الإعلامي يُرجى التواصل معنا للدعم والتنسيق." xr:uid="{3EA92242-0D48-4278-B1A5-76565F95A3D1}"/>
    <hyperlink ref="B32" location="Index!A1" display="Return to Main Page" xr:uid="{715ECB7C-58FA-4569-8043-2E3819325011}"/>
    <hyperlink ref="D32" location="Index!A1" display="العودة إلى الصفحة الرئيسية " xr:uid="{8D4F741E-C39E-4595-B4B9-B1A5A71EBF5E}"/>
  </hyperlinks>
  <pageMargins left="0.7" right="0.7" top="0.75" bottom="0.75" header="0.3" footer="0.3"/>
  <pageSetup paperSize="9" orientation="portrait" r:id="rId1"/>
  <headerFooter>
    <oddFooter>&amp;C_x000D_&amp;1#&amp;"Calibri"&amp;11&amp;K000000 This is classified as Confidential</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2BA618-8B7E-469D-8D64-A493C6C00D0E}">
  <dimension ref="A1:YV28"/>
  <sheetViews>
    <sheetView showGridLines="0" topLeftCell="A4" zoomScaleNormal="100" workbookViewId="0"/>
  </sheetViews>
  <sheetFormatPr defaultColWidth="7.54296875" defaultRowHeight="10"/>
  <cols>
    <col min="1" max="1" width="33.08984375" style="5" customWidth="1"/>
    <col min="2" max="2" width="113.6328125" style="3" customWidth="1"/>
    <col min="3" max="3" width="7.54296875" style="3" customWidth="1"/>
    <col min="4" max="4" width="90.6328125" style="3" customWidth="1"/>
    <col min="5" max="5" width="7.54296875" style="3"/>
    <col min="6" max="9" width="7.54296875" style="5"/>
    <col min="10" max="10" width="7.54296875" style="5" customWidth="1"/>
    <col min="11" max="16384" width="7.54296875" style="3"/>
  </cols>
  <sheetData>
    <row r="1" spans="1:672">
      <c r="F1" s="3"/>
      <c r="G1" s="3"/>
      <c r="H1" s="3"/>
      <c r="I1" s="3"/>
      <c r="J1" s="3"/>
    </row>
    <row r="2" spans="1:672" ht="10.5">
      <c r="B2" s="17"/>
      <c r="C2" s="17"/>
      <c r="D2" s="17"/>
      <c r="F2" s="3"/>
      <c r="G2" s="3"/>
      <c r="H2" s="3"/>
      <c r="I2" s="3"/>
      <c r="J2" s="3"/>
    </row>
    <row r="3" spans="1:672" ht="36" customHeight="1">
      <c r="B3" s="52" t="s">
        <v>173</v>
      </c>
      <c r="C3" s="17"/>
      <c r="D3" s="53" t="s">
        <v>172</v>
      </c>
      <c r="F3" s="3"/>
      <c r="G3" s="3"/>
      <c r="H3" s="3"/>
      <c r="I3" s="3"/>
      <c r="J3" s="3"/>
    </row>
    <row r="4" spans="1:672" ht="10.5">
      <c r="B4" s="17"/>
      <c r="C4" s="17"/>
      <c r="D4" s="17"/>
      <c r="F4" s="3"/>
      <c r="G4" s="3"/>
      <c r="H4" s="3"/>
      <c r="I4" s="3"/>
      <c r="J4" s="3"/>
    </row>
    <row r="5" spans="1:672" ht="10.5">
      <c r="B5" s="18"/>
      <c r="C5" s="18"/>
      <c r="D5" s="18"/>
      <c r="F5" s="3"/>
      <c r="G5" s="3"/>
      <c r="H5" s="3"/>
      <c r="I5" s="3"/>
      <c r="J5" s="3"/>
    </row>
    <row r="6" spans="1:672">
      <c r="C6" s="81"/>
      <c r="F6" s="3"/>
      <c r="G6" s="3"/>
      <c r="H6" s="3"/>
      <c r="I6" s="3"/>
      <c r="J6" s="3"/>
    </row>
    <row r="7" spans="1:672">
      <c r="F7" s="3"/>
      <c r="G7" s="3"/>
      <c r="H7" s="3"/>
      <c r="I7" s="3"/>
      <c r="J7" s="3"/>
    </row>
    <row r="8" spans="1:672" s="19" customFormat="1">
      <c r="A8" s="2"/>
      <c r="B8" s="2"/>
      <c r="C8" s="2"/>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c r="CP8" s="2"/>
      <c r="CQ8" s="2"/>
      <c r="CR8" s="2"/>
      <c r="CS8" s="2"/>
      <c r="CT8" s="2"/>
      <c r="CU8" s="2"/>
      <c r="CV8" s="2"/>
      <c r="CW8" s="2"/>
      <c r="CX8" s="2"/>
      <c r="CY8" s="2"/>
      <c r="CZ8" s="2"/>
      <c r="DA8" s="2"/>
      <c r="DB8" s="2"/>
      <c r="DC8" s="2"/>
      <c r="DD8" s="2"/>
      <c r="DE8" s="2"/>
      <c r="DF8" s="2"/>
      <c r="DG8" s="2"/>
      <c r="DH8" s="2"/>
      <c r="DI8" s="2"/>
      <c r="DJ8" s="2"/>
      <c r="DK8" s="2"/>
      <c r="DL8" s="2"/>
      <c r="DM8" s="2"/>
      <c r="DN8" s="2"/>
      <c r="DO8" s="2"/>
      <c r="DP8" s="2"/>
      <c r="DQ8" s="2"/>
      <c r="DR8" s="2"/>
      <c r="DS8" s="2"/>
      <c r="DT8" s="2"/>
      <c r="DU8" s="2"/>
      <c r="DV8" s="2"/>
      <c r="DW8" s="2"/>
      <c r="DX8" s="2"/>
      <c r="DY8" s="2"/>
      <c r="DZ8" s="2"/>
      <c r="EA8" s="2"/>
      <c r="EB8" s="2"/>
      <c r="EC8" s="2"/>
      <c r="ED8" s="2"/>
      <c r="EE8" s="2"/>
      <c r="EF8" s="2"/>
      <c r="EG8" s="2"/>
      <c r="EH8" s="2"/>
      <c r="EI8" s="2"/>
      <c r="EJ8" s="2"/>
      <c r="EK8" s="2"/>
      <c r="EL8" s="2"/>
      <c r="EM8" s="2"/>
      <c r="EN8" s="2"/>
      <c r="EO8" s="2"/>
      <c r="EP8" s="2"/>
      <c r="EQ8" s="2"/>
      <c r="ER8" s="2"/>
      <c r="ES8" s="2"/>
      <c r="ET8" s="2"/>
      <c r="EU8" s="2"/>
      <c r="EV8" s="2"/>
      <c r="EW8" s="2"/>
      <c r="EX8" s="2"/>
      <c r="EY8" s="2"/>
      <c r="EZ8" s="2"/>
      <c r="FA8" s="2"/>
      <c r="FB8" s="2"/>
      <c r="FC8" s="2"/>
      <c r="FD8" s="2"/>
      <c r="FE8" s="2"/>
      <c r="FF8" s="2"/>
      <c r="FG8" s="2"/>
      <c r="FH8" s="2"/>
      <c r="FI8" s="2"/>
      <c r="FJ8" s="2"/>
      <c r="FK8" s="2"/>
      <c r="FL8" s="2"/>
      <c r="FM8" s="2"/>
      <c r="FN8" s="2"/>
      <c r="FO8" s="2"/>
      <c r="FP8" s="2"/>
      <c r="FQ8" s="2"/>
      <c r="FR8" s="2"/>
      <c r="FS8" s="2"/>
      <c r="FT8" s="2"/>
      <c r="FU8" s="2"/>
      <c r="FV8" s="2"/>
      <c r="FW8" s="2"/>
      <c r="FX8" s="2"/>
      <c r="FY8" s="2"/>
      <c r="FZ8" s="2"/>
      <c r="GA8" s="2"/>
      <c r="GB8" s="2"/>
      <c r="GC8" s="2"/>
      <c r="GD8" s="2"/>
      <c r="GE8" s="2"/>
      <c r="GF8" s="2"/>
      <c r="GG8" s="2"/>
      <c r="GH8" s="2"/>
      <c r="GI8" s="2"/>
      <c r="GJ8" s="2"/>
      <c r="GK8" s="2"/>
      <c r="GL8" s="2"/>
      <c r="GM8" s="2"/>
      <c r="GN8" s="2"/>
      <c r="GO8" s="2"/>
      <c r="GP8" s="2"/>
      <c r="GQ8" s="2"/>
      <c r="GR8" s="2"/>
      <c r="GS8" s="2"/>
      <c r="GT8" s="2"/>
      <c r="GU8" s="2"/>
      <c r="GV8" s="2"/>
      <c r="GW8" s="2"/>
      <c r="GX8" s="2"/>
      <c r="GY8" s="2"/>
      <c r="GZ8" s="2"/>
      <c r="HA8" s="2"/>
      <c r="HB8" s="2"/>
      <c r="HC8" s="2"/>
      <c r="HD8" s="2"/>
      <c r="HE8" s="2"/>
      <c r="HF8" s="2"/>
      <c r="HG8" s="2"/>
      <c r="HH8" s="2"/>
      <c r="HI8" s="2"/>
      <c r="HJ8" s="2"/>
      <c r="HK8" s="2"/>
      <c r="HL8" s="2"/>
      <c r="HM8" s="2"/>
      <c r="HN8" s="2"/>
      <c r="HO8" s="2"/>
      <c r="HP8" s="2"/>
      <c r="HQ8" s="2"/>
      <c r="HR8" s="2"/>
      <c r="HS8" s="2"/>
      <c r="HT8" s="2"/>
      <c r="HU8" s="2"/>
      <c r="HV8" s="2"/>
      <c r="HW8" s="2"/>
      <c r="HX8" s="2"/>
      <c r="HY8" s="2"/>
      <c r="HZ8" s="2"/>
      <c r="IA8" s="2"/>
      <c r="IB8" s="2"/>
      <c r="IC8" s="2"/>
      <c r="ID8" s="2"/>
      <c r="IE8" s="2"/>
      <c r="IF8" s="2"/>
      <c r="IG8" s="2"/>
      <c r="IH8" s="2"/>
      <c r="II8" s="2"/>
      <c r="IJ8" s="2"/>
      <c r="IK8" s="2"/>
      <c r="IL8" s="2"/>
      <c r="IM8" s="2"/>
      <c r="IN8" s="2"/>
      <c r="IO8" s="2"/>
      <c r="IP8" s="2"/>
      <c r="IQ8" s="2"/>
      <c r="IR8" s="2"/>
      <c r="IS8" s="2"/>
      <c r="IT8" s="2"/>
      <c r="IU8" s="2"/>
      <c r="IV8" s="2"/>
      <c r="IW8" s="2"/>
      <c r="IX8" s="2"/>
      <c r="IY8" s="2"/>
      <c r="IZ8" s="2"/>
      <c r="JA8" s="2"/>
      <c r="JB8" s="2"/>
      <c r="JC8" s="2"/>
      <c r="JD8" s="2"/>
      <c r="JE8" s="2"/>
      <c r="JF8" s="2"/>
      <c r="JG8" s="2"/>
      <c r="JH8" s="2"/>
      <c r="JI8" s="2"/>
      <c r="JJ8" s="2"/>
      <c r="JK8" s="2"/>
      <c r="JL8" s="2"/>
      <c r="JM8" s="2"/>
      <c r="JN8" s="2"/>
      <c r="JO8" s="2"/>
      <c r="JP8" s="2"/>
      <c r="JQ8" s="2"/>
      <c r="JR8" s="2"/>
      <c r="JS8" s="2"/>
      <c r="JT8" s="2"/>
      <c r="JU8" s="2"/>
      <c r="JV8" s="2"/>
      <c r="JW8" s="2"/>
      <c r="JX8" s="2"/>
      <c r="JY8" s="2"/>
      <c r="JZ8" s="2"/>
      <c r="KA8" s="2"/>
      <c r="KB8" s="2"/>
      <c r="KC8" s="2"/>
      <c r="KD8" s="2"/>
      <c r="KE8" s="2"/>
      <c r="KF8" s="2"/>
      <c r="KG8" s="2"/>
      <c r="KH8" s="2"/>
      <c r="KI8" s="2"/>
      <c r="KJ8" s="2"/>
      <c r="KK8" s="2"/>
      <c r="KL8" s="2"/>
      <c r="KM8" s="2"/>
      <c r="KN8" s="2"/>
      <c r="KO8" s="2"/>
      <c r="KP8" s="2"/>
      <c r="KQ8" s="2"/>
      <c r="KR8" s="2"/>
      <c r="KS8" s="2"/>
      <c r="KT8" s="2"/>
      <c r="KU8" s="2"/>
      <c r="KV8" s="2"/>
      <c r="KW8" s="2"/>
      <c r="KX8" s="2"/>
      <c r="KY8" s="2"/>
      <c r="KZ8" s="2"/>
      <c r="LA8" s="2"/>
      <c r="LB8" s="2"/>
      <c r="LC8" s="2"/>
      <c r="LD8" s="2"/>
      <c r="LE8" s="2"/>
      <c r="LF8" s="2"/>
      <c r="LG8" s="2"/>
      <c r="LH8" s="2"/>
      <c r="LI8" s="2"/>
      <c r="LJ8" s="2"/>
      <c r="LK8" s="2"/>
      <c r="LL8" s="2"/>
      <c r="LM8" s="2"/>
      <c r="LN8" s="2"/>
      <c r="LO8" s="2"/>
      <c r="LP8" s="2"/>
      <c r="LQ8" s="2"/>
      <c r="LR8" s="2"/>
      <c r="LS8" s="2"/>
      <c r="LT8" s="2"/>
      <c r="LU8" s="2"/>
      <c r="LV8" s="2"/>
      <c r="LW8" s="2"/>
      <c r="LX8" s="2"/>
      <c r="LY8" s="2"/>
      <c r="LZ8" s="2"/>
      <c r="MA8" s="2"/>
      <c r="MB8" s="2"/>
      <c r="MC8" s="2"/>
      <c r="MD8" s="2"/>
      <c r="ME8" s="2"/>
      <c r="MF8" s="2"/>
      <c r="MG8" s="2"/>
      <c r="MH8" s="2"/>
      <c r="MI8" s="2"/>
      <c r="MJ8" s="2"/>
      <c r="MK8" s="2"/>
      <c r="ML8" s="2"/>
      <c r="MM8" s="2"/>
      <c r="MN8" s="2"/>
      <c r="MO8" s="2"/>
      <c r="MP8" s="2"/>
      <c r="MQ8" s="2"/>
      <c r="MR8" s="2"/>
      <c r="MS8" s="2"/>
      <c r="MT8" s="2"/>
      <c r="MU8" s="2"/>
      <c r="MV8" s="2"/>
      <c r="MW8" s="2"/>
      <c r="MX8" s="2"/>
      <c r="MY8" s="2"/>
      <c r="MZ8" s="2"/>
      <c r="NA8" s="2"/>
      <c r="NB8" s="2"/>
      <c r="NC8" s="2"/>
      <c r="ND8" s="2"/>
      <c r="NE8" s="2"/>
      <c r="NF8" s="2"/>
      <c r="NG8" s="2"/>
      <c r="NH8" s="2"/>
      <c r="NI8" s="2"/>
      <c r="NJ8" s="2"/>
      <c r="NK8" s="2"/>
      <c r="NL8" s="2"/>
      <c r="NM8" s="2"/>
      <c r="NN8" s="2"/>
      <c r="NO8" s="2"/>
      <c r="NP8" s="2"/>
      <c r="NQ8" s="2"/>
      <c r="NR8" s="2"/>
      <c r="NS8" s="2"/>
      <c r="NT8" s="2"/>
      <c r="NU8" s="2"/>
      <c r="NV8" s="2"/>
      <c r="NW8" s="2"/>
      <c r="NX8" s="2"/>
      <c r="NY8" s="2"/>
      <c r="NZ8" s="2"/>
      <c r="OA8" s="2"/>
      <c r="OB8" s="2"/>
      <c r="OC8" s="2"/>
      <c r="OD8" s="2"/>
      <c r="OE8" s="2"/>
      <c r="OF8" s="2"/>
      <c r="OG8" s="2"/>
      <c r="OH8" s="2"/>
      <c r="OI8" s="2"/>
      <c r="OJ8" s="2"/>
      <c r="OK8" s="2"/>
      <c r="OL8" s="2"/>
      <c r="OM8" s="2"/>
      <c r="ON8" s="2"/>
      <c r="OO8" s="2"/>
      <c r="OP8" s="2"/>
      <c r="OQ8" s="2"/>
      <c r="OR8" s="2"/>
      <c r="OS8" s="2"/>
      <c r="OT8" s="2"/>
      <c r="OU8" s="2"/>
      <c r="OV8" s="2"/>
      <c r="OW8" s="2"/>
      <c r="OX8" s="2"/>
      <c r="OY8" s="2"/>
      <c r="OZ8" s="2"/>
      <c r="PA8" s="2"/>
      <c r="PB8" s="2"/>
      <c r="PC8" s="2"/>
      <c r="PD8" s="2"/>
      <c r="PE8" s="2"/>
      <c r="PF8" s="2"/>
      <c r="PG8" s="2"/>
      <c r="PH8" s="2"/>
      <c r="PI8" s="2"/>
      <c r="PJ8" s="2"/>
      <c r="PK8" s="2"/>
      <c r="PL8" s="2"/>
      <c r="PM8" s="2"/>
      <c r="PN8" s="2"/>
      <c r="PO8" s="2"/>
      <c r="PP8" s="2"/>
      <c r="PQ8" s="2"/>
      <c r="PR8" s="2"/>
      <c r="PS8" s="2"/>
      <c r="PT8" s="2"/>
      <c r="PU8" s="2"/>
      <c r="PV8" s="2"/>
      <c r="PW8" s="2"/>
      <c r="PX8" s="2"/>
      <c r="PY8" s="2"/>
      <c r="PZ8" s="2"/>
      <c r="QA8" s="2"/>
      <c r="QB8" s="2"/>
      <c r="QC8" s="2"/>
      <c r="QD8" s="2"/>
      <c r="QE8" s="2"/>
      <c r="QF8" s="2"/>
      <c r="QG8" s="2"/>
      <c r="QH8" s="2"/>
      <c r="QI8" s="2"/>
      <c r="QJ8" s="2"/>
      <c r="QK8" s="2"/>
      <c r="QL8" s="2"/>
      <c r="QM8" s="2"/>
      <c r="QN8" s="2"/>
      <c r="QO8" s="2"/>
      <c r="QP8" s="2"/>
      <c r="QQ8" s="2"/>
      <c r="QR8" s="2"/>
      <c r="QS8" s="2"/>
      <c r="QT8" s="2"/>
      <c r="QU8" s="2"/>
      <c r="QV8" s="2"/>
      <c r="QW8" s="2"/>
      <c r="QX8" s="2"/>
      <c r="QY8" s="2"/>
      <c r="QZ8" s="2"/>
      <c r="RA8" s="2"/>
      <c r="RB8" s="2"/>
      <c r="RC8" s="2"/>
      <c r="RD8" s="2"/>
      <c r="RE8" s="2"/>
      <c r="RF8" s="2"/>
      <c r="RG8" s="2"/>
      <c r="RH8" s="2"/>
      <c r="RI8" s="2"/>
      <c r="RJ8" s="2"/>
      <c r="RK8" s="2"/>
      <c r="RL8" s="2"/>
      <c r="RM8" s="2"/>
      <c r="RN8" s="2"/>
      <c r="RO8" s="2"/>
      <c r="RP8" s="2"/>
      <c r="RQ8" s="2"/>
      <c r="RR8" s="2"/>
      <c r="RS8" s="2"/>
      <c r="RT8" s="2"/>
      <c r="RU8" s="2"/>
      <c r="RV8" s="2"/>
      <c r="RW8" s="2"/>
      <c r="RX8" s="2"/>
      <c r="RY8" s="2"/>
      <c r="RZ8" s="2"/>
      <c r="SA8" s="2"/>
      <c r="SB8" s="2"/>
      <c r="SC8" s="2"/>
      <c r="SD8" s="2"/>
      <c r="SE8" s="2"/>
      <c r="SF8" s="2"/>
      <c r="SG8" s="2"/>
      <c r="SH8" s="2"/>
      <c r="SI8" s="2"/>
      <c r="SJ8" s="2"/>
      <c r="SK8" s="2"/>
      <c r="SL8" s="2"/>
      <c r="SM8" s="2"/>
      <c r="SN8" s="2"/>
      <c r="SO8" s="2"/>
      <c r="SP8" s="2"/>
      <c r="SQ8" s="2"/>
      <c r="SR8" s="2"/>
      <c r="SS8" s="2"/>
      <c r="ST8" s="2"/>
      <c r="SU8" s="2"/>
      <c r="SV8" s="2"/>
      <c r="SW8" s="2"/>
      <c r="SX8" s="2"/>
      <c r="SY8" s="2"/>
      <c r="SZ8" s="2"/>
      <c r="TA8" s="2"/>
      <c r="TB8" s="2"/>
      <c r="TC8" s="2"/>
      <c r="TD8" s="2"/>
      <c r="TE8" s="2"/>
      <c r="TF8" s="2"/>
      <c r="TG8" s="2"/>
      <c r="TH8" s="2"/>
      <c r="TI8" s="2"/>
      <c r="TJ8" s="2"/>
      <c r="TK8" s="2"/>
      <c r="TL8" s="2"/>
      <c r="TM8" s="2"/>
      <c r="TN8" s="2"/>
      <c r="TO8" s="2"/>
      <c r="TP8" s="2"/>
      <c r="TQ8" s="2"/>
      <c r="TR8" s="2"/>
      <c r="TS8" s="2"/>
      <c r="TT8" s="2"/>
      <c r="TU8" s="2"/>
      <c r="TV8" s="2"/>
      <c r="TW8" s="2"/>
      <c r="TX8" s="2"/>
      <c r="TY8" s="2"/>
      <c r="TZ8" s="2"/>
      <c r="UA8" s="2"/>
      <c r="UB8" s="2"/>
      <c r="UC8" s="2"/>
      <c r="UD8" s="2"/>
      <c r="UE8" s="2"/>
      <c r="UF8" s="2"/>
      <c r="UG8" s="2"/>
      <c r="UH8" s="2"/>
      <c r="UI8" s="2"/>
      <c r="UJ8" s="2"/>
      <c r="UK8" s="2"/>
      <c r="UL8" s="2"/>
      <c r="UM8" s="2"/>
      <c r="UN8" s="2"/>
      <c r="UO8" s="2"/>
      <c r="UP8" s="2"/>
      <c r="UQ8" s="2"/>
      <c r="UR8" s="2"/>
      <c r="US8" s="2"/>
      <c r="UT8" s="2"/>
      <c r="UU8" s="2"/>
      <c r="UV8" s="2"/>
      <c r="UW8" s="2"/>
      <c r="UX8" s="2"/>
      <c r="UY8" s="2"/>
      <c r="UZ8" s="2"/>
      <c r="VA8" s="2"/>
      <c r="VB8" s="2"/>
      <c r="VC8" s="2"/>
      <c r="VD8" s="2"/>
      <c r="VE8" s="2"/>
      <c r="VF8" s="2"/>
      <c r="VG8" s="2"/>
      <c r="VH8" s="2"/>
      <c r="VI8" s="2"/>
      <c r="VJ8" s="2"/>
      <c r="VK8" s="2"/>
      <c r="VL8" s="2"/>
      <c r="VM8" s="2"/>
      <c r="VN8" s="2"/>
      <c r="VO8" s="2"/>
      <c r="VP8" s="2"/>
      <c r="VQ8" s="2"/>
      <c r="VR8" s="2"/>
      <c r="VS8" s="2"/>
      <c r="VT8" s="2"/>
      <c r="VU8" s="2"/>
      <c r="VV8" s="2"/>
      <c r="VW8" s="2"/>
      <c r="VX8" s="2"/>
      <c r="VY8" s="2"/>
      <c r="VZ8" s="2"/>
      <c r="WA8" s="2"/>
      <c r="WB8" s="2"/>
      <c r="WC8" s="2"/>
      <c r="WD8" s="2"/>
      <c r="WE8" s="2"/>
      <c r="WF8" s="2"/>
      <c r="WG8" s="2"/>
      <c r="WH8" s="2"/>
      <c r="WI8" s="2"/>
      <c r="WJ8" s="2"/>
      <c r="WK8" s="2"/>
      <c r="WL8" s="2"/>
      <c r="WM8" s="2"/>
      <c r="WN8" s="2"/>
      <c r="WO8" s="2"/>
      <c r="WP8" s="2"/>
      <c r="WQ8" s="2"/>
      <c r="WR8" s="2"/>
      <c r="WS8" s="2"/>
      <c r="WT8" s="2"/>
      <c r="WU8" s="2"/>
      <c r="WV8" s="2"/>
      <c r="WW8" s="2"/>
      <c r="WX8" s="2"/>
      <c r="WY8" s="2"/>
      <c r="WZ8" s="2"/>
      <c r="XA8" s="2"/>
      <c r="XB8" s="2"/>
      <c r="XC8" s="2"/>
      <c r="XD8" s="2"/>
      <c r="XE8" s="2"/>
      <c r="XF8" s="2"/>
      <c r="XG8" s="2"/>
      <c r="XH8" s="2"/>
      <c r="XI8" s="2"/>
      <c r="XJ8" s="2"/>
      <c r="XK8" s="2"/>
      <c r="XL8" s="2"/>
      <c r="XM8" s="2"/>
      <c r="XN8" s="2"/>
      <c r="XO8" s="2"/>
      <c r="XP8" s="2"/>
      <c r="XQ8" s="2"/>
      <c r="XR8" s="2"/>
      <c r="XS8" s="2"/>
      <c r="XT8" s="2"/>
      <c r="XU8" s="2"/>
      <c r="XV8" s="2"/>
      <c r="XW8" s="2"/>
      <c r="XX8" s="2"/>
      <c r="XY8" s="2"/>
      <c r="XZ8" s="2"/>
      <c r="YA8" s="2"/>
      <c r="YB8" s="2"/>
      <c r="YC8" s="2"/>
      <c r="YD8" s="2"/>
      <c r="YE8" s="2"/>
      <c r="YF8" s="2"/>
      <c r="YG8" s="2"/>
      <c r="YH8" s="2"/>
      <c r="YI8" s="2"/>
      <c r="YJ8" s="2"/>
      <c r="YK8" s="2"/>
      <c r="YL8" s="2"/>
      <c r="YM8" s="2"/>
      <c r="YN8" s="2"/>
      <c r="YO8" s="2"/>
      <c r="YP8" s="2"/>
      <c r="YQ8" s="2"/>
      <c r="YR8" s="2"/>
      <c r="YS8" s="2"/>
      <c r="YT8" s="2"/>
      <c r="YU8" s="2"/>
      <c r="YV8" s="2"/>
    </row>
    <row r="9" spans="1:672">
      <c r="B9" s="5"/>
      <c r="C9" s="5"/>
      <c r="D9" s="5"/>
      <c r="E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c r="BT9" s="5"/>
      <c r="BU9" s="5"/>
      <c r="BV9" s="5"/>
      <c r="BW9" s="5"/>
      <c r="BX9" s="5"/>
      <c r="BY9" s="5"/>
      <c r="BZ9" s="5"/>
      <c r="CA9" s="5"/>
      <c r="CB9" s="5"/>
      <c r="CC9" s="5"/>
      <c r="CD9" s="5"/>
      <c r="CE9" s="5"/>
      <c r="CF9" s="5"/>
      <c r="CG9" s="5"/>
      <c r="CH9" s="5"/>
      <c r="CI9" s="5"/>
      <c r="CJ9" s="5"/>
      <c r="CK9" s="5"/>
      <c r="CL9" s="5"/>
      <c r="CM9" s="5"/>
      <c r="CN9" s="5"/>
      <c r="CO9" s="5"/>
      <c r="CP9" s="5"/>
      <c r="CQ9" s="5"/>
      <c r="CR9" s="5"/>
      <c r="CS9" s="5"/>
      <c r="CT9" s="5"/>
      <c r="CU9" s="5"/>
      <c r="CV9" s="5"/>
      <c r="CW9" s="5"/>
      <c r="CX9" s="5"/>
      <c r="CY9" s="5"/>
      <c r="CZ9" s="5"/>
      <c r="DA9" s="5"/>
      <c r="DB9" s="5"/>
      <c r="DC9" s="5"/>
      <c r="DD9" s="5"/>
      <c r="DE9" s="5"/>
      <c r="DF9" s="5"/>
      <c r="DG9" s="5"/>
      <c r="DH9" s="5"/>
      <c r="DI9" s="5"/>
      <c r="DJ9" s="5"/>
      <c r="DK9" s="5"/>
      <c r="DL9" s="5"/>
      <c r="DM9" s="5"/>
      <c r="DN9" s="5"/>
      <c r="DO9" s="5"/>
      <c r="DP9" s="5"/>
      <c r="DQ9" s="5"/>
      <c r="DR9" s="5"/>
      <c r="DS9" s="5"/>
      <c r="DT9" s="5"/>
      <c r="DU9" s="5"/>
      <c r="DV9" s="5"/>
      <c r="DW9" s="5"/>
      <c r="DX9" s="5"/>
      <c r="DY9" s="5"/>
      <c r="DZ9" s="5"/>
      <c r="EA9" s="5"/>
      <c r="EB9" s="5"/>
      <c r="EC9" s="5"/>
      <c r="ED9" s="5"/>
      <c r="EE9" s="5"/>
      <c r="EF9" s="5"/>
      <c r="EG9" s="5"/>
      <c r="EH9" s="5"/>
      <c r="EI9" s="5"/>
      <c r="EJ9" s="5"/>
      <c r="EK9" s="5"/>
      <c r="EL9" s="5"/>
      <c r="EM9" s="5"/>
      <c r="EN9" s="5"/>
      <c r="EO9" s="5"/>
      <c r="EP9" s="5"/>
      <c r="EQ9" s="5"/>
      <c r="ER9" s="5"/>
      <c r="ES9" s="5"/>
      <c r="ET9" s="5"/>
      <c r="EU9" s="5"/>
      <c r="EV9" s="5"/>
      <c r="EW9" s="5"/>
      <c r="EX9" s="5"/>
      <c r="EY9" s="5"/>
      <c r="EZ9" s="5"/>
      <c r="FA9" s="5"/>
      <c r="FB9" s="5"/>
      <c r="FC9" s="5"/>
      <c r="FD9" s="5"/>
      <c r="FE9" s="5"/>
      <c r="FF9" s="5"/>
      <c r="FG9" s="5"/>
      <c r="FH9" s="5"/>
      <c r="FI9" s="5"/>
      <c r="FJ9" s="5"/>
      <c r="FK9" s="5"/>
      <c r="FL9" s="5"/>
      <c r="FM9" s="5"/>
      <c r="FN9" s="5"/>
      <c r="FO9" s="5"/>
      <c r="FP9" s="5"/>
      <c r="FQ9" s="5"/>
      <c r="FR9" s="5"/>
      <c r="FS9" s="5"/>
      <c r="FT9" s="5"/>
      <c r="FU9" s="5"/>
      <c r="FV9" s="5"/>
      <c r="FW9" s="5"/>
      <c r="FX9" s="5"/>
      <c r="FY9" s="5"/>
      <c r="FZ9" s="5"/>
      <c r="GA9" s="5"/>
      <c r="GB9" s="5"/>
      <c r="GC9" s="5"/>
      <c r="GD9" s="5"/>
      <c r="GE9" s="5"/>
      <c r="GF9" s="5"/>
      <c r="GG9" s="5"/>
      <c r="GH9" s="5"/>
      <c r="GI9" s="5"/>
      <c r="GJ9" s="5"/>
      <c r="GK9" s="5"/>
      <c r="GL9" s="5"/>
      <c r="GM9" s="5"/>
      <c r="GN9" s="5"/>
      <c r="GO9" s="5"/>
      <c r="GP9" s="5"/>
      <c r="GQ9" s="5"/>
      <c r="GR9" s="5"/>
      <c r="GS9" s="5"/>
      <c r="GT9" s="5"/>
      <c r="GU9" s="5"/>
      <c r="GV9" s="5"/>
      <c r="GW9" s="5"/>
      <c r="GX9" s="5"/>
      <c r="GY9" s="5"/>
      <c r="GZ9" s="5"/>
      <c r="HA9" s="5"/>
      <c r="HB9" s="5"/>
      <c r="HC9" s="5"/>
      <c r="HD9" s="5"/>
      <c r="HE9" s="5"/>
      <c r="HF9" s="5"/>
      <c r="HG9" s="5"/>
      <c r="HH9" s="5"/>
      <c r="HI9" s="5"/>
      <c r="HJ9" s="5"/>
      <c r="HK9" s="5"/>
      <c r="HL9" s="5"/>
      <c r="HM9" s="5"/>
      <c r="HN9" s="5"/>
      <c r="HO9" s="5"/>
      <c r="HP9" s="5"/>
      <c r="HQ9" s="5"/>
      <c r="HR9" s="5"/>
      <c r="HS9" s="5"/>
      <c r="HT9" s="5"/>
      <c r="HU9" s="5"/>
      <c r="HV9" s="5"/>
      <c r="HW9" s="5"/>
      <c r="HX9" s="5"/>
      <c r="HY9" s="5"/>
      <c r="HZ9" s="5"/>
      <c r="IA9" s="5"/>
      <c r="IB9" s="5"/>
      <c r="IC9" s="5"/>
      <c r="ID9" s="5"/>
      <c r="IE9" s="5"/>
      <c r="IF9" s="5"/>
      <c r="IG9" s="5"/>
      <c r="IH9" s="5"/>
      <c r="II9" s="5"/>
      <c r="IJ9" s="5"/>
      <c r="IK9" s="5"/>
      <c r="IL9" s="5"/>
      <c r="IM9" s="5"/>
      <c r="IN9" s="5"/>
      <c r="IO9" s="5"/>
      <c r="IP9" s="5"/>
      <c r="IQ9" s="5"/>
      <c r="IR9" s="5"/>
      <c r="IS9" s="5"/>
      <c r="IT9" s="5"/>
      <c r="IU9" s="5"/>
      <c r="IV9" s="5"/>
      <c r="IW9" s="5"/>
      <c r="IX9" s="5"/>
      <c r="IY9" s="5"/>
      <c r="IZ9" s="5"/>
      <c r="JA9" s="5"/>
      <c r="JB9" s="5"/>
      <c r="JC9" s="5"/>
      <c r="JD9" s="5"/>
      <c r="JE9" s="5"/>
      <c r="JF9" s="5"/>
      <c r="JG9" s="5"/>
      <c r="JH9" s="5"/>
      <c r="JI9" s="5"/>
      <c r="JJ9" s="5"/>
      <c r="JK9" s="5"/>
      <c r="JL9" s="5"/>
      <c r="JM9" s="5"/>
      <c r="JN9" s="5"/>
      <c r="JO9" s="5"/>
      <c r="JP9" s="5"/>
      <c r="JQ9" s="5"/>
      <c r="JR9" s="5"/>
      <c r="JS9" s="5"/>
      <c r="JT9" s="5"/>
      <c r="JU9" s="5"/>
      <c r="JV9" s="5"/>
      <c r="JW9" s="5"/>
      <c r="JX9" s="5"/>
      <c r="JY9" s="5"/>
      <c r="JZ9" s="5"/>
      <c r="KA9" s="5"/>
      <c r="KB9" s="5"/>
      <c r="KC9" s="5"/>
      <c r="KD9" s="5"/>
      <c r="KE9" s="5"/>
      <c r="KF9" s="5"/>
      <c r="KG9" s="5"/>
      <c r="KH9" s="5"/>
      <c r="KI9" s="5"/>
      <c r="KJ9" s="5"/>
      <c r="KK9" s="5"/>
      <c r="KL9" s="5"/>
      <c r="KM9" s="5"/>
      <c r="KN9" s="5"/>
      <c r="KO9" s="5"/>
      <c r="KP9" s="5"/>
      <c r="KQ9" s="5"/>
      <c r="KR9" s="5"/>
      <c r="KS9" s="5"/>
      <c r="KT9" s="5"/>
      <c r="KU9" s="5"/>
      <c r="KV9" s="5"/>
      <c r="KW9" s="5"/>
      <c r="KX9" s="5"/>
      <c r="KY9" s="5"/>
      <c r="KZ9" s="5"/>
      <c r="LA9" s="5"/>
      <c r="LB9" s="5"/>
      <c r="LC9" s="5"/>
      <c r="LD9" s="5"/>
      <c r="LE9" s="5"/>
      <c r="LF9" s="5"/>
      <c r="LG9" s="5"/>
      <c r="LH9" s="5"/>
      <c r="LI9" s="5"/>
      <c r="LJ9" s="5"/>
      <c r="LK9" s="5"/>
      <c r="LL9" s="5"/>
      <c r="LM9" s="5"/>
      <c r="LN9" s="5"/>
      <c r="LO9" s="5"/>
      <c r="LP9" s="5"/>
      <c r="LQ9" s="5"/>
      <c r="LR9" s="5"/>
      <c r="LS9" s="5"/>
      <c r="LT9" s="5"/>
      <c r="LU9" s="5"/>
      <c r="LV9" s="5"/>
      <c r="LW9" s="5"/>
      <c r="LX9" s="5"/>
      <c r="LY9" s="5"/>
      <c r="LZ9" s="5"/>
      <c r="MA9" s="5"/>
      <c r="MB9" s="5"/>
      <c r="MC9" s="5"/>
      <c r="MD9" s="5"/>
      <c r="ME9" s="5"/>
      <c r="MF9" s="5"/>
      <c r="MG9" s="5"/>
      <c r="MH9" s="5"/>
      <c r="MI9" s="5"/>
      <c r="MJ9" s="5"/>
      <c r="MK9" s="5"/>
      <c r="ML9" s="5"/>
      <c r="MM9" s="5"/>
      <c r="MN9" s="5"/>
      <c r="MO9" s="5"/>
      <c r="MP9" s="5"/>
      <c r="MQ9" s="5"/>
      <c r="MR9" s="5"/>
      <c r="MS9" s="5"/>
      <c r="MT9" s="5"/>
      <c r="MU9" s="5"/>
      <c r="MV9" s="5"/>
      <c r="MW9" s="5"/>
      <c r="MX9" s="5"/>
      <c r="MY9" s="5"/>
      <c r="MZ9" s="5"/>
      <c r="NA9" s="5"/>
      <c r="NB9" s="5"/>
      <c r="NC9" s="5"/>
      <c r="ND9" s="5"/>
      <c r="NE9" s="5"/>
      <c r="NF9" s="5"/>
      <c r="NG9" s="5"/>
      <c r="NH9" s="5"/>
      <c r="NI9" s="5"/>
      <c r="NJ9" s="5"/>
      <c r="NK9" s="5"/>
      <c r="NL9" s="5"/>
      <c r="NM9" s="5"/>
      <c r="NN9" s="5"/>
      <c r="NO9" s="5"/>
      <c r="NP9" s="5"/>
      <c r="NQ9" s="5"/>
      <c r="NR9" s="5"/>
      <c r="NS9" s="5"/>
      <c r="NT9" s="5"/>
      <c r="NU9" s="5"/>
      <c r="NV9" s="5"/>
      <c r="NW9" s="5"/>
      <c r="NX9" s="5"/>
      <c r="NY9" s="5"/>
      <c r="NZ9" s="5"/>
      <c r="OA9" s="5"/>
      <c r="OB9" s="5"/>
      <c r="OC9" s="5"/>
      <c r="OD9" s="5"/>
      <c r="OE9" s="5"/>
      <c r="OF9" s="5"/>
      <c r="OG9" s="5"/>
      <c r="OH9" s="5"/>
      <c r="OI9" s="5"/>
      <c r="OJ9" s="5"/>
      <c r="OK9" s="5"/>
      <c r="OL9" s="5"/>
      <c r="OM9" s="5"/>
      <c r="ON9" s="5"/>
      <c r="OO9" s="5"/>
      <c r="OP9" s="5"/>
      <c r="OQ9" s="5"/>
      <c r="OR9" s="5"/>
      <c r="OS9" s="5"/>
      <c r="OT9" s="5"/>
      <c r="OU9" s="5"/>
      <c r="OV9" s="5"/>
      <c r="OW9" s="5"/>
      <c r="OX9" s="5"/>
      <c r="OY9" s="5"/>
      <c r="OZ9" s="5"/>
      <c r="PA9" s="5"/>
      <c r="PB9" s="5"/>
      <c r="PC9" s="5"/>
      <c r="PD9" s="5"/>
      <c r="PE9" s="5"/>
      <c r="PF9" s="5"/>
      <c r="PG9" s="5"/>
      <c r="PH9" s="5"/>
      <c r="PI9" s="5"/>
      <c r="PJ9" s="5"/>
      <c r="PK9" s="5"/>
      <c r="PL9" s="5"/>
      <c r="PM9" s="5"/>
      <c r="PN9" s="5"/>
      <c r="PO9" s="5"/>
      <c r="PP9" s="5"/>
      <c r="PQ9" s="5"/>
      <c r="PR9" s="5"/>
      <c r="PS9" s="5"/>
      <c r="PT9" s="5"/>
      <c r="PU9" s="5"/>
      <c r="PV9" s="5"/>
      <c r="PW9" s="5"/>
      <c r="PX9" s="5"/>
      <c r="PY9" s="5"/>
      <c r="PZ9" s="5"/>
      <c r="QA9" s="5"/>
      <c r="QB9" s="5"/>
      <c r="QC9" s="5"/>
      <c r="QD9" s="5"/>
      <c r="QE9" s="5"/>
      <c r="QF9" s="5"/>
      <c r="QG9" s="5"/>
      <c r="QH9" s="5"/>
      <c r="QI9" s="5"/>
      <c r="QJ9" s="5"/>
      <c r="QK9" s="5"/>
      <c r="QL9" s="5"/>
      <c r="QM9" s="5"/>
      <c r="QN9" s="5"/>
      <c r="QO9" s="5"/>
      <c r="QP9" s="5"/>
      <c r="QQ9" s="5"/>
      <c r="QR9" s="5"/>
      <c r="QS9" s="5"/>
      <c r="QT9" s="5"/>
      <c r="QU9" s="5"/>
      <c r="QV9" s="5"/>
      <c r="QW9" s="5"/>
      <c r="QX9" s="5"/>
      <c r="QY9" s="5"/>
      <c r="QZ9" s="5"/>
      <c r="RA9" s="5"/>
      <c r="RB9" s="5"/>
      <c r="RC9" s="5"/>
      <c r="RD9" s="5"/>
      <c r="RE9" s="5"/>
      <c r="RF9" s="5"/>
      <c r="RG9" s="5"/>
      <c r="RH9" s="5"/>
      <c r="RI9" s="5"/>
      <c r="RJ9" s="5"/>
      <c r="RK9" s="5"/>
      <c r="RL9" s="5"/>
      <c r="RM9" s="5"/>
      <c r="RN9" s="5"/>
      <c r="RO9" s="5"/>
      <c r="RP9" s="5"/>
      <c r="RQ9" s="5"/>
      <c r="RR9" s="5"/>
      <c r="RS9" s="5"/>
      <c r="RT9" s="5"/>
      <c r="RU9" s="5"/>
      <c r="RV9" s="5"/>
      <c r="RW9" s="5"/>
      <c r="RX9" s="5"/>
      <c r="RY9" s="5"/>
      <c r="RZ9" s="5"/>
      <c r="SA9" s="5"/>
      <c r="SB9" s="5"/>
      <c r="SC9" s="5"/>
      <c r="SD9" s="5"/>
      <c r="SE9" s="5"/>
      <c r="SF9" s="5"/>
      <c r="SG9" s="5"/>
      <c r="SH9" s="5"/>
      <c r="SI9" s="5"/>
      <c r="SJ9" s="5"/>
      <c r="SK9" s="5"/>
      <c r="SL9" s="5"/>
      <c r="SM9" s="5"/>
      <c r="SN9" s="5"/>
      <c r="SO9" s="5"/>
      <c r="SP9" s="5"/>
      <c r="SQ9" s="5"/>
      <c r="SR9" s="5"/>
      <c r="SS9" s="5"/>
      <c r="ST9" s="5"/>
      <c r="SU9" s="5"/>
      <c r="SV9" s="5"/>
      <c r="SW9" s="5"/>
      <c r="SX9" s="5"/>
      <c r="SY9" s="5"/>
      <c r="SZ9" s="5"/>
      <c r="TA9" s="5"/>
      <c r="TB9" s="5"/>
      <c r="TC9" s="5"/>
      <c r="TD9" s="5"/>
      <c r="TE9" s="5"/>
      <c r="TF9" s="5"/>
      <c r="TG9" s="5"/>
      <c r="TH9" s="5"/>
      <c r="TI9" s="5"/>
      <c r="TJ9" s="5"/>
      <c r="TK9" s="5"/>
      <c r="TL9" s="5"/>
      <c r="TM9" s="5"/>
      <c r="TN9" s="5"/>
      <c r="TO9" s="5"/>
      <c r="TP9" s="5"/>
      <c r="TQ9" s="5"/>
      <c r="TR9" s="5"/>
      <c r="TS9" s="5"/>
      <c r="TT9" s="5"/>
      <c r="TU9" s="5"/>
      <c r="TV9" s="5"/>
      <c r="TW9" s="5"/>
      <c r="TX9" s="5"/>
      <c r="TY9" s="5"/>
      <c r="TZ9" s="5"/>
      <c r="UA9" s="5"/>
      <c r="UB9" s="5"/>
      <c r="UC9" s="5"/>
      <c r="UD9" s="5"/>
      <c r="UE9" s="5"/>
      <c r="UF9" s="5"/>
      <c r="UG9" s="5"/>
      <c r="UH9" s="5"/>
      <c r="UI9" s="5"/>
      <c r="UJ9" s="5"/>
      <c r="UK9" s="5"/>
      <c r="UL9" s="5"/>
      <c r="UM9" s="5"/>
      <c r="UN9" s="5"/>
      <c r="UO9" s="5"/>
      <c r="UP9" s="5"/>
      <c r="UQ9" s="5"/>
      <c r="UR9" s="5"/>
      <c r="US9" s="5"/>
      <c r="UT9" s="5"/>
      <c r="UU9" s="5"/>
      <c r="UV9" s="5"/>
      <c r="UW9" s="5"/>
      <c r="UX9" s="5"/>
      <c r="UY9" s="5"/>
      <c r="UZ9" s="5"/>
      <c r="VA9" s="5"/>
      <c r="VB9" s="5"/>
      <c r="VC9" s="5"/>
      <c r="VD9" s="5"/>
      <c r="VE9" s="5"/>
      <c r="VF9" s="5"/>
      <c r="VG9" s="5"/>
      <c r="VH9" s="5"/>
      <c r="VI9" s="5"/>
      <c r="VJ9" s="5"/>
      <c r="VK9" s="5"/>
      <c r="VL9" s="5"/>
      <c r="VM9" s="5"/>
      <c r="VN9" s="5"/>
      <c r="VO9" s="5"/>
      <c r="VP9" s="5"/>
      <c r="VQ9" s="5"/>
      <c r="VR9" s="5"/>
      <c r="VS9" s="5"/>
      <c r="VT9" s="5"/>
      <c r="VU9" s="5"/>
      <c r="VV9" s="5"/>
      <c r="VW9" s="5"/>
      <c r="VX9" s="5"/>
      <c r="VY9" s="5"/>
      <c r="VZ9" s="5"/>
      <c r="WA9" s="5"/>
      <c r="WB9" s="5"/>
      <c r="WC9" s="5"/>
      <c r="WD9" s="5"/>
      <c r="WE9" s="5"/>
      <c r="WF9" s="5"/>
      <c r="WG9" s="5"/>
      <c r="WH9" s="5"/>
      <c r="WI9" s="5"/>
      <c r="WJ9" s="5"/>
      <c r="WK9" s="5"/>
      <c r="WL9" s="5"/>
      <c r="WM9" s="5"/>
      <c r="WN9" s="5"/>
      <c r="WO9" s="5"/>
      <c r="WP9" s="5"/>
      <c r="WQ9" s="5"/>
      <c r="WR9" s="5"/>
      <c r="WS9" s="5"/>
      <c r="WT9" s="5"/>
      <c r="WU9" s="5"/>
      <c r="WV9" s="5"/>
      <c r="WW9" s="5"/>
      <c r="WX9" s="5"/>
      <c r="WY9" s="5"/>
      <c r="WZ9" s="5"/>
      <c r="XA9" s="5"/>
      <c r="XB9" s="5"/>
      <c r="XC9" s="5"/>
      <c r="XD9" s="5"/>
      <c r="XE9" s="5"/>
      <c r="XF9" s="5"/>
      <c r="XG9" s="5"/>
      <c r="XH9" s="5"/>
      <c r="XI9" s="5"/>
      <c r="XJ9" s="5"/>
      <c r="XK9" s="5"/>
      <c r="XL9" s="5"/>
      <c r="XM9" s="5"/>
      <c r="XN9" s="5"/>
      <c r="XO9" s="5"/>
      <c r="XP9" s="5"/>
      <c r="XQ9" s="5"/>
      <c r="XR9" s="5"/>
      <c r="XS9" s="5"/>
      <c r="XT9" s="5"/>
      <c r="XU9" s="5"/>
      <c r="XV9" s="5"/>
      <c r="XW9" s="5"/>
      <c r="XX9" s="5"/>
      <c r="XY9" s="5"/>
      <c r="XZ9" s="5"/>
      <c r="YA9" s="5"/>
      <c r="YB9" s="5"/>
      <c r="YC9" s="5"/>
      <c r="YD9" s="5"/>
      <c r="YE9" s="5"/>
      <c r="YF9" s="5"/>
      <c r="YG9" s="5"/>
      <c r="YH9" s="5"/>
      <c r="YI9" s="5"/>
      <c r="YJ9" s="5"/>
      <c r="YK9" s="5"/>
      <c r="YL9" s="5"/>
      <c r="YM9" s="5"/>
      <c r="YN9" s="5"/>
      <c r="YO9" s="5"/>
      <c r="YP9" s="5"/>
      <c r="YQ9" s="5"/>
      <c r="YR9" s="5"/>
      <c r="YS9" s="5"/>
      <c r="YT9" s="5"/>
      <c r="YU9" s="5"/>
      <c r="YV9" s="5"/>
    </row>
    <row r="10" spans="1:672" ht="10.5">
      <c r="B10" s="90" t="s">
        <v>25</v>
      </c>
      <c r="C10" s="4"/>
      <c r="D10" s="137" t="s">
        <v>185</v>
      </c>
    </row>
    <row r="11" spans="1:672" ht="10.5">
      <c r="B11" s="25"/>
      <c r="C11" s="23"/>
      <c r="D11" s="4"/>
    </row>
    <row r="12" spans="1:672" ht="10.5">
      <c r="B12" s="91" t="s">
        <v>33</v>
      </c>
      <c r="D12" s="142" t="s">
        <v>174</v>
      </c>
    </row>
    <row r="13" spans="1:672" ht="10.5">
      <c r="B13" s="91" t="s">
        <v>34</v>
      </c>
      <c r="D13" s="142" t="s">
        <v>175</v>
      </c>
    </row>
    <row r="14" spans="1:672" ht="30.5">
      <c r="B14" s="91" t="s">
        <v>35</v>
      </c>
      <c r="D14" s="143" t="s">
        <v>184</v>
      </c>
    </row>
    <row r="15" spans="1:672" ht="30.5">
      <c r="B15" s="91" t="s">
        <v>36</v>
      </c>
      <c r="D15" s="143" t="s">
        <v>176</v>
      </c>
    </row>
    <row r="16" spans="1:672" ht="30.5">
      <c r="B16" s="91" t="s">
        <v>182</v>
      </c>
      <c r="D16" s="143" t="s">
        <v>179</v>
      </c>
    </row>
    <row r="17" spans="2:4" ht="20.5">
      <c r="B17" s="145" t="s">
        <v>180</v>
      </c>
      <c r="D17" s="146" t="s">
        <v>178</v>
      </c>
    </row>
    <row r="18" spans="2:4" ht="30.5">
      <c r="B18" s="91" t="s">
        <v>183</v>
      </c>
      <c r="D18" s="144" t="s">
        <v>181</v>
      </c>
    </row>
    <row r="19" spans="2:4" ht="20.5">
      <c r="B19" s="91" t="s">
        <v>37</v>
      </c>
      <c r="D19" s="143" t="s">
        <v>177</v>
      </c>
    </row>
    <row r="20" spans="2:4">
      <c r="B20" s="5"/>
    </row>
    <row r="21" spans="2:4" ht="10.5">
      <c r="B21" s="24" t="s">
        <v>26</v>
      </c>
    </row>
    <row r="22" spans="2:4">
      <c r="B22" s="26" t="s">
        <v>27</v>
      </c>
    </row>
    <row r="23" spans="2:4">
      <c r="B23" s="22"/>
    </row>
    <row r="24" spans="2:4" ht="10.5">
      <c r="B24" s="24"/>
    </row>
    <row r="25" spans="2:4">
      <c r="B25" s="27"/>
    </row>
    <row r="26" spans="2:4">
      <c r="B26" s="27"/>
    </row>
    <row r="27" spans="2:4">
      <c r="B27" s="26"/>
    </row>
    <row r="28" spans="2:4">
      <c r="B28" s="28"/>
    </row>
  </sheetData>
  <hyperlinks>
    <hyperlink ref="B22" r:id="rId1" xr:uid="{433B68CD-46ED-416D-9B7F-C0081D65A8E4}"/>
  </hyperlinks>
  <pageMargins left="0.7" right="0.7" top="0.75" bottom="0.75" header="0.3" footer="0.3"/>
  <pageSetup orientation="portrait" r:id="rId2"/>
  <headerFooter>
    <oddFooter>&amp;C_x000D_&amp;1#&amp;"Calibri"&amp;11&amp;K000000 This is classified as Confidential</oddFooter>
  </headerFooter>
  <drawing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BD7235-6B4C-4BD1-B628-3C303B8D3DCE}">
  <dimension ref="A1:YV17"/>
  <sheetViews>
    <sheetView showGridLines="0" zoomScaleNormal="100" workbookViewId="0"/>
  </sheetViews>
  <sheetFormatPr defaultColWidth="7.54296875" defaultRowHeight="10"/>
  <cols>
    <col min="1" max="1" width="32.54296875" style="5" customWidth="1"/>
    <col min="2" max="2" width="83.54296875" style="3" customWidth="1"/>
    <col min="3" max="3" width="18.08984375" style="3" customWidth="1"/>
    <col min="4" max="4" width="75" style="3" customWidth="1"/>
    <col min="5" max="5" width="7.54296875" style="3"/>
    <col min="6" max="9" width="7.54296875" style="5"/>
    <col min="10" max="10" width="9.54296875" style="5" customWidth="1"/>
    <col min="11" max="16384" width="7.54296875" style="3"/>
  </cols>
  <sheetData>
    <row r="1" spans="1:672">
      <c r="F1" s="3"/>
      <c r="G1" s="3"/>
      <c r="H1" s="3"/>
      <c r="I1" s="3"/>
      <c r="J1" s="3"/>
    </row>
    <row r="2" spans="1:672" ht="10.5">
      <c r="B2" s="17"/>
      <c r="C2" s="17"/>
      <c r="D2" s="17"/>
      <c r="F2" s="3"/>
      <c r="G2" s="3"/>
      <c r="H2" s="3"/>
      <c r="I2" s="3"/>
      <c r="J2" s="3"/>
    </row>
    <row r="3" spans="1:672" ht="36" customHeight="1">
      <c r="B3" s="52" t="s">
        <v>173</v>
      </c>
      <c r="C3" s="17"/>
      <c r="D3" s="53" t="s">
        <v>172</v>
      </c>
      <c r="F3" s="3"/>
      <c r="G3" s="3"/>
      <c r="H3" s="3"/>
      <c r="I3" s="3"/>
      <c r="J3" s="3"/>
    </row>
    <row r="4" spans="1:672" ht="10.5">
      <c r="B4" s="17"/>
      <c r="C4" s="17"/>
      <c r="D4" s="17"/>
      <c r="F4" s="3"/>
      <c r="G4" s="3"/>
      <c r="H4" s="3"/>
      <c r="I4" s="3"/>
      <c r="J4" s="3"/>
    </row>
    <row r="5" spans="1:672">
      <c r="F5" s="3"/>
      <c r="G5" s="3"/>
      <c r="H5" s="3"/>
      <c r="I5" s="3"/>
      <c r="J5" s="3"/>
    </row>
    <row r="6" spans="1:672">
      <c r="C6" s="81"/>
      <c r="F6" s="3"/>
      <c r="G6" s="3"/>
      <c r="H6" s="3"/>
      <c r="I6" s="3"/>
      <c r="J6" s="3"/>
    </row>
    <row r="7" spans="1:672">
      <c r="F7" s="3"/>
      <c r="G7" s="3"/>
      <c r="H7" s="3"/>
      <c r="I7" s="3"/>
      <c r="J7" s="3"/>
    </row>
    <row r="8" spans="1:672" s="19" customFormat="1">
      <c r="A8" s="2"/>
      <c r="B8" s="2"/>
      <c r="C8" s="2"/>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c r="CP8" s="2"/>
      <c r="CQ8" s="2"/>
      <c r="CR8" s="2"/>
      <c r="CS8" s="2"/>
      <c r="CT8" s="2"/>
      <c r="CU8" s="2"/>
      <c r="CV8" s="2"/>
      <c r="CW8" s="2"/>
      <c r="CX8" s="2"/>
      <c r="CY8" s="2"/>
      <c r="CZ8" s="2"/>
      <c r="DA8" s="2"/>
      <c r="DB8" s="2"/>
      <c r="DC8" s="2"/>
      <c r="DD8" s="2"/>
      <c r="DE8" s="2"/>
      <c r="DF8" s="2"/>
      <c r="DG8" s="2"/>
      <c r="DH8" s="2"/>
      <c r="DI8" s="2"/>
      <c r="DJ8" s="2"/>
      <c r="DK8" s="2"/>
      <c r="DL8" s="2"/>
      <c r="DM8" s="2"/>
      <c r="DN8" s="2"/>
      <c r="DO8" s="2"/>
      <c r="DP8" s="2"/>
      <c r="DQ8" s="2"/>
      <c r="DR8" s="2"/>
      <c r="DS8" s="2"/>
      <c r="DT8" s="2"/>
      <c r="DU8" s="2"/>
      <c r="DV8" s="2"/>
      <c r="DW8" s="2"/>
      <c r="DX8" s="2"/>
      <c r="DY8" s="2"/>
      <c r="DZ8" s="2"/>
      <c r="EA8" s="2"/>
      <c r="EB8" s="2"/>
      <c r="EC8" s="2"/>
      <c r="ED8" s="2"/>
      <c r="EE8" s="2"/>
      <c r="EF8" s="2"/>
      <c r="EG8" s="2"/>
      <c r="EH8" s="2"/>
      <c r="EI8" s="2"/>
      <c r="EJ8" s="2"/>
      <c r="EK8" s="2"/>
      <c r="EL8" s="2"/>
      <c r="EM8" s="2"/>
      <c r="EN8" s="2"/>
      <c r="EO8" s="2"/>
      <c r="EP8" s="2"/>
      <c r="EQ8" s="2"/>
      <c r="ER8" s="2"/>
      <c r="ES8" s="2"/>
      <c r="ET8" s="2"/>
      <c r="EU8" s="2"/>
      <c r="EV8" s="2"/>
      <c r="EW8" s="2"/>
      <c r="EX8" s="2"/>
      <c r="EY8" s="2"/>
      <c r="EZ8" s="2"/>
      <c r="FA8" s="2"/>
      <c r="FB8" s="2"/>
      <c r="FC8" s="2"/>
      <c r="FD8" s="2"/>
      <c r="FE8" s="2"/>
      <c r="FF8" s="2"/>
      <c r="FG8" s="2"/>
      <c r="FH8" s="2"/>
      <c r="FI8" s="2"/>
      <c r="FJ8" s="2"/>
      <c r="FK8" s="2"/>
      <c r="FL8" s="2"/>
      <c r="FM8" s="2"/>
      <c r="FN8" s="2"/>
      <c r="FO8" s="2"/>
      <c r="FP8" s="2"/>
      <c r="FQ8" s="2"/>
      <c r="FR8" s="2"/>
      <c r="FS8" s="2"/>
      <c r="FT8" s="2"/>
      <c r="FU8" s="2"/>
      <c r="FV8" s="2"/>
      <c r="FW8" s="2"/>
      <c r="FX8" s="2"/>
      <c r="FY8" s="2"/>
      <c r="FZ8" s="2"/>
      <c r="GA8" s="2"/>
      <c r="GB8" s="2"/>
      <c r="GC8" s="2"/>
      <c r="GD8" s="2"/>
      <c r="GE8" s="2"/>
      <c r="GF8" s="2"/>
      <c r="GG8" s="2"/>
      <c r="GH8" s="2"/>
      <c r="GI8" s="2"/>
      <c r="GJ8" s="2"/>
      <c r="GK8" s="2"/>
      <c r="GL8" s="2"/>
      <c r="GM8" s="2"/>
      <c r="GN8" s="2"/>
      <c r="GO8" s="2"/>
      <c r="GP8" s="2"/>
      <c r="GQ8" s="2"/>
      <c r="GR8" s="2"/>
      <c r="GS8" s="2"/>
      <c r="GT8" s="2"/>
      <c r="GU8" s="2"/>
      <c r="GV8" s="2"/>
      <c r="GW8" s="2"/>
      <c r="GX8" s="2"/>
      <c r="GY8" s="2"/>
      <c r="GZ8" s="2"/>
      <c r="HA8" s="2"/>
      <c r="HB8" s="2"/>
      <c r="HC8" s="2"/>
      <c r="HD8" s="2"/>
      <c r="HE8" s="2"/>
      <c r="HF8" s="2"/>
      <c r="HG8" s="2"/>
      <c r="HH8" s="2"/>
      <c r="HI8" s="2"/>
      <c r="HJ8" s="2"/>
      <c r="HK8" s="2"/>
      <c r="HL8" s="2"/>
      <c r="HM8" s="2"/>
      <c r="HN8" s="2"/>
      <c r="HO8" s="2"/>
      <c r="HP8" s="2"/>
      <c r="HQ8" s="2"/>
      <c r="HR8" s="2"/>
      <c r="HS8" s="2"/>
      <c r="HT8" s="2"/>
      <c r="HU8" s="2"/>
      <c r="HV8" s="2"/>
      <c r="HW8" s="2"/>
      <c r="HX8" s="2"/>
      <c r="HY8" s="2"/>
      <c r="HZ8" s="2"/>
      <c r="IA8" s="2"/>
      <c r="IB8" s="2"/>
      <c r="IC8" s="2"/>
      <c r="ID8" s="2"/>
      <c r="IE8" s="2"/>
      <c r="IF8" s="2"/>
      <c r="IG8" s="2"/>
      <c r="IH8" s="2"/>
      <c r="II8" s="2"/>
      <c r="IJ8" s="2"/>
      <c r="IK8" s="2"/>
      <c r="IL8" s="2"/>
      <c r="IM8" s="2"/>
      <c r="IN8" s="2"/>
      <c r="IO8" s="2"/>
      <c r="IP8" s="2"/>
      <c r="IQ8" s="2"/>
      <c r="IR8" s="2"/>
      <c r="IS8" s="2"/>
      <c r="IT8" s="2"/>
      <c r="IU8" s="2"/>
      <c r="IV8" s="2"/>
      <c r="IW8" s="2"/>
      <c r="IX8" s="2"/>
      <c r="IY8" s="2"/>
      <c r="IZ8" s="2"/>
      <c r="JA8" s="2"/>
      <c r="JB8" s="2"/>
      <c r="JC8" s="2"/>
      <c r="JD8" s="2"/>
      <c r="JE8" s="2"/>
      <c r="JF8" s="2"/>
      <c r="JG8" s="2"/>
      <c r="JH8" s="2"/>
      <c r="JI8" s="2"/>
      <c r="JJ8" s="2"/>
      <c r="JK8" s="2"/>
      <c r="JL8" s="2"/>
      <c r="JM8" s="2"/>
      <c r="JN8" s="2"/>
      <c r="JO8" s="2"/>
      <c r="JP8" s="2"/>
      <c r="JQ8" s="2"/>
      <c r="JR8" s="2"/>
      <c r="JS8" s="2"/>
      <c r="JT8" s="2"/>
      <c r="JU8" s="2"/>
      <c r="JV8" s="2"/>
      <c r="JW8" s="2"/>
      <c r="JX8" s="2"/>
      <c r="JY8" s="2"/>
      <c r="JZ8" s="2"/>
      <c r="KA8" s="2"/>
      <c r="KB8" s="2"/>
      <c r="KC8" s="2"/>
      <c r="KD8" s="2"/>
      <c r="KE8" s="2"/>
      <c r="KF8" s="2"/>
      <c r="KG8" s="2"/>
      <c r="KH8" s="2"/>
      <c r="KI8" s="2"/>
      <c r="KJ8" s="2"/>
      <c r="KK8" s="2"/>
      <c r="KL8" s="2"/>
      <c r="KM8" s="2"/>
      <c r="KN8" s="2"/>
      <c r="KO8" s="2"/>
      <c r="KP8" s="2"/>
      <c r="KQ8" s="2"/>
      <c r="KR8" s="2"/>
      <c r="KS8" s="2"/>
      <c r="KT8" s="2"/>
      <c r="KU8" s="2"/>
      <c r="KV8" s="2"/>
      <c r="KW8" s="2"/>
      <c r="KX8" s="2"/>
      <c r="KY8" s="2"/>
      <c r="KZ8" s="2"/>
      <c r="LA8" s="2"/>
      <c r="LB8" s="2"/>
      <c r="LC8" s="2"/>
      <c r="LD8" s="2"/>
      <c r="LE8" s="2"/>
      <c r="LF8" s="2"/>
      <c r="LG8" s="2"/>
      <c r="LH8" s="2"/>
      <c r="LI8" s="2"/>
      <c r="LJ8" s="2"/>
      <c r="LK8" s="2"/>
      <c r="LL8" s="2"/>
      <c r="LM8" s="2"/>
      <c r="LN8" s="2"/>
      <c r="LO8" s="2"/>
      <c r="LP8" s="2"/>
      <c r="LQ8" s="2"/>
      <c r="LR8" s="2"/>
      <c r="LS8" s="2"/>
      <c r="LT8" s="2"/>
      <c r="LU8" s="2"/>
      <c r="LV8" s="2"/>
      <c r="LW8" s="2"/>
      <c r="LX8" s="2"/>
      <c r="LY8" s="2"/>
      <c r="LZ8" s="2"/>
      <c r="MA8" s="2"/>
      <c r="MB8" s="2"/>
      <c r="MC8" s="2"/>
      <c r="MD8" s="2"/>
      <c r="ME8" s="2"/>
      <c r="MF8" s="2"/>
      <c r="MG8" s="2"/>
      <c r="MH8" s="2"/>
      <c r="MI8" s="2"/>
      <c r="MJ8" s="2"/>
      <c r="MK8" s="2"/>
      <c r="ML8" s="2"/>
      <c r="MM8" s="2"/>
      <c r="MN8" s="2"/>
      <c r="MO8" s="2"/>
      <c r="MP8" s="2"/>
      <c r="MQ8" s="2"/>
      <c r="MR8" s="2"/>
      <c r="MS8" s="2"/>
      <c r="MT8" s="2"/>
      <c r="MU8" s="2"/>
      <c r="MV8" s="2"/>
      <c r="MW8" s="2"/>
      <c r="MX8" s="2"/>
      <c r="MY8" s="2"/>
      <c r="MZ8" s="2"/>
      <c r="NA8" s="2"/>
      <c r="NB8" s="2"/>
      <c r="NC8" s="2"/>
      <c r="ND8" s="2"/>
      <c r="NE8" s="2"/>
      <c r="NF8" s="2"/>
      <c r="NG8" s="2"/>
      <c r="NH8" s="2"/>
      <c r="NI8" s="2"/>
      <c r="NJ8" s="2"/>
      <c r="NK8" s="2"/>
      <c r="NL8" s="2"/>
      <c r="NM8" s="2"/>
      <c r="NN8" s="2"/>
      <c r="NO8" s="2"/>
      <c r="NP8" s="2"/>
      <c r="NQ8" s="2"/>
      <c r="NR8" s="2"/>
      <c r="NS8" s="2"/>
      <c r="NT8" s="2"/>
      <c r="NU8" s="2"/>
      <c r="NV8" s="2"/>
      <c r="NW8" s="2"/>
      <c r="NX8" s="2"/>
      <c r="NY8" s="2"/>
      <c r="NZ8" s="2"/>
      <c r="OA8" s="2"/>
      <c r="OB8" s="2"/>
      <c r="OC8" s="2"/>
      <c r="OD8" s="2"/>
      <c r="OE8" s="2"/>
      <c r="OF8" s="2"/>
      <c r="OG8" s="2"/>
      <c r="OH8" s="2"/>
      <c r="OI8" s="2"/>
      <c r="OJ8" s="2"/>
      <c r="OK8" s="2"/>
      <c r="OL8" s="2"/>
      <c r="OM8" s="2"/>
      <c r="ON8" s="2"/>
      <c r="OO8" s="2"/>
      <c r="OP8" s="2"/>
      <c r="OQ8" s="2"/>
      <c r="OR8" s="2"/>
      <c r="OS8" s="2"/>
      <c r="OT8" s="2"/>
      <c r="OU8" s="2"/>
      <c r="OV8" s="2"/>
      <c r="OW8" s="2"/>
      <c r="OX8" s="2"/>
      <c r="OY8" s="2"/>
      <c r="OZ8" s="2"/>
      <c r="PA8" s="2"/>
      <c r="PB8" s="2"/>
      <c r="PC8" s="2"/>
      <c r="PD8" s="2"/>
      <c r="PE8" s="2"/>
      <c r="PF8" s="2"/>
      <c r="PG8" s="2"/>
      <c r="PH8" s="2"/>
      <c r="PI8" s="2"/>
      <c r="PJ8" s="2"/>
      <c r="PK8" s="2"/>
      <c r="PL8" s="2"/>
      <c r="PM8" s="2"/>
      <c r="PN8" s="2"/>
      <c r="PO8" s="2"/>
      <c r="PP8" s="2"/>
      <c r="PQ8" s="2"/>
      <c r="PR8" s="2"/>
      <c r="PS8" s="2"/>
      <c r="PT8" s="2"/>
      <c r="PU8" s="2"/>
      <c r="PV8" s="2"/>
      <c r="PW8" s="2"/>
      <c r="PX8" s="2"/>
      <c r="PY8" s="2"/>
      <c r="PZ8" s="2"/>
      <c r="QA8" s="2"/>
      <c r="QB8" s="2"/>
      <c r="QC8" s="2"/>
      <c r="QD8" s="2"/>
      <c r="QE8" s="2"/>
      <c r="QF8" s="2"/>
      <c r="QG8" s="2"/>
      <c r="QH8" s="2"/>
      <c r="QI8" s="2"/>
      <c r="QJ8" s="2"/>
      <c r="QK8" s="2"/>
      <c r="QL8" s="2"/>
      <c r="QM8" s="2"/>
      <c r="QN8" s="2"/>
      <c r="QO8" s="2"/>
      <c r="QP8" s="2"/>
      <c r="QQ8" s="2"/>
      <c r="QR8" s="2"/>
      <c r="QS8" s="2"/>
      <c r="QT8" s="2"/>
      <c r="QU8" s="2"/>
      <c r="QV8" s="2"/>
      <c r="QW8" s="2"/>
      <c r="QX8" s="2"/>
      <c r="QY8" s="2"/>
      <c r="QZ8" s="2"/>
      <c r="RA8" s="2"/>
      <c r="RB8" s="2"/>
      <c r="RC8" s="2"/>
      <c r="RD8" s="2"/>
      <c r="RE8" s="2"/>
      <c r="RF8" s="2"/>
      <c r="RG8" s="2"/>
      <c r="RH8" s="2"/>
      <c r="RI8" s="2"/>
      <c r="RJ8" s="2"/>
      <c r="RK8" s="2"/>
      <c r="RL8" s="2"/>
      <c r="RM8" s="2"/>
      <c r="RN8" s="2"/>
      <c r="RO8" s="2"/>
      <c r="RP8" s="2"/>
      <c r="RQ8" s="2"/>
      <c r="RR8" s="2"/>
      <c r="RS8" s="2"/>
      <c r="RT8" s="2"/>
      <c r="RU8" s="2"/>
      <c r="RV8" s="2"/>
      <c r="RW8" s="2"/>
      <c r="RX8" s="2"/>
      <c r="RY8" s="2"/>
      <c r="RZ8" s="2"/>
      <c r="SA8" s="2"/>
      <c r="SB8" s="2"/>
      <c r="SC8" s="2"/>
      <c r="SD8" s="2"/>
      <c r="SE8" s="2"/>
      <c r="SF8" s="2"/>
      <c r="SG8" s="2"/>
      <c r="SH8" s="2"/>
      <c r="SI8" s="2"/>
      <c r="SJ8" s="2"/>
      <c r="SK8" s="2"/>
      <c r="SL8" s="2"/>
      <c r="SM8" s="2"/>
      <c r="SN8" s="2"/>
      <c r="SO8" s="2"/>
      <c r="SP8" s="2"/>
      <c r="SQ8" s="2"/>
      <c r="SR8" s="2"/>
      <c r="SS8" s="2"/>
      <c r="ST8" s="2"/>
      <c r="SU8" s="2"/>
      <c r="SV8" s="2"/>
      <c r="SW8" s="2"/>
      <c r="SX8" s="2"/>
      <c r="SY8" s="2"/>
      <c r="SZ8" s="2"/>
      <c r="TA8" s="2"/>
      <c r="TB8" s="2"/>
      <c r="TC8" s="2"/>
      <c r="TD8" s="2"/>
      <c r="TE8" s="2"/>
      <c r="TF8" s="2"/>
      <c r="TG8" s="2"/>
      <c r="TH8" s="2"/>
      <c r="TI8" s="2"/>
      <c r="TJ8" s="2"/>
      <c r="TK8" s="2"/>
      <c r="TL8" s="2"/>
      <c r="TM8" s="2"/>
      <c r="TN8" s="2"/>
      <c r="TO8" s="2"/>
      <c r="TP8" s="2"/>
      <c r="TQ8" s="2"/>
      <c r="TR8" s="2"/>
      <c r="TS8" s="2"/>
      <c r="TT8" s="2"/>
      <c r="TU8" s="2"/>
      <c r="TV8" s="2"/>
      <c r="TW8" s="2"/>
      <c r="TX8" s="2"/>
      <c r="TY8" s="2"/>
      <c r="TZ8" s="2"/>
      <c r="UA8" s="2"/>
      <c r="UB8" s="2"/>
      <c r="UC8" s="2"/>
      <c r="UD8" s="2"/>
      <c r="UE8" s="2"/>
      <c r="UF8" s="2"/>
      <c r="UG8" s="2"/>
      <c r="UH8" s="2"/>
      <c r="UI8" s="2"/>
      <c r="UJ8" s="2"/>
      <c r="UK8" s="2"/>
      <c r="UL8" s="2"/>
      <c r="UM8" s="2"/>
      <c r="UN8" s="2"/>
      <c r="UO8" s="2"/>
      <c r="UP8" s="2"/>
      <c r="UQ8" s="2"/>
      <c r="UR8" s="2"/>
      <c r="US8" s="2"/>
      <c r="UT8" s="2"/>
      <c r="UU8" s="2"/>
      <c r="UV8" s="2"/>
      <c r="UW8" s="2"/>
      <c r="UX8" s="2"/>
      <c r="UY8" s="2"/>
      <c r="UZ8" s="2"/>
      <c r="VA8" s="2"/>
      <c r="VB8" s="2"/>
      <c r="VC8" s="2"/>
      <c r="VD8" s="2"/>
      <c r="VE8" s="2"/>
      <c r="VF8" s="2"/>
      <c r="VG8" s="2"/>
      <c r="VH8" s="2"/>
      <c r="VI8" s="2"/>
      <c r="VJ8" s="2"/>
      <c r="VK8" s="2"/>
      <c r="VL8" s="2"/>
      <c r="VM8" s="2"/>
      <c r="VN8" s="2"/>
      <c r="VO8" s="2"/>
      <c r="VP8" s="2"/>
      <c r="VQ8" s="2"/>
      <c r="VR8" s="2"/>
      <c r="VS8" s="2"/>
      <c r="VT8" s="2"/>
      <c r="VU8" s="2"/>
      <c r="VV8" s="2"/>
      <c r="VW8" s="2"/>
      <c r="VX8" s="2"/>
      <c r="VY8" s="2"/>
      <c r="VZ8" s="2"/>
      <c r="WA8" s="2"/>
      <c r="WB8" s="2"/>
      <c r="WC8" s="2"/>
      <c r="WD8" s="2"/>
      <c r="WE8" s="2"/>
      <c r="WF8" s="2"/>
      <c r="WG8" s="2"/>
      <c r="WH8" s="2"/>
      <c r="WI8" s="2"/>
      <c r="WJ8" s="2"/>
      <c r="WK8" s="2"/>
      <c r="WL8" s="2"/>
      <c r="WM8" s="2"/>
      <c r="WN8" s="2"/>
      <c r="WO8" s="2"/>
      <c r="WP8" s="2"/>
      <c r="WQ8" s="2"/>
      <c r="WR8" s="2"/>
      <c r="WS8" s="2"/>
      <c r="WT8" s="2"/>
      <c r="WU8" s="2"/>
      <c r="WV8" s="2"/>
      <c r="WW8" s="2"/>
      <c r="WX8" s="2"/>
      <c r="WY8" s="2"/>
      <c r="WZ8" s="2"/>
      <c r="XA8" s="2"/>
      <c r="XB8" s="2"/>
      <c r="XC8" s="2"/>
      <c r="XD8" s="2"/>
      <c r="XE8" s="2"/>
      <c r="XF8" s="2"/>
      <c r="XG8" s="2"/>
      <c r="XH8" s="2"/>
      <c r="XI8" s="2"/>
      <c r="XJ8" s="2"/>
      <c r="XK8" s="2"/>
      <c r="XL8" s="2"/>
      <c r="XM8" s="2"/>
      <c r="XN8" s="2"/>
      <c r="XO8" s="2"/>
      <c r="XP8" s="2"/>
      <c r="XQ8" s="2"/>
      <c r="XR8" s="2"/>
      <c r="XS8" s="2"/>
      <c r="XT8" s="2"/>
      <c r="XU8" s="2"/>
      <c r="XV8" s="2"/>
      <c r="XW8" s="2"/>
      <c r="XX8" s="2"/>
      <c r="XY8" s="2"/>
      <c r="XZ8" s="2"/>
      <c r="YA8" s="2"/>
      <c r="YB8" s="2"/>
      <c r="YC8" s="2"/>
      <c r="YD8" s="2"/>
      <c r="YE8" s="2"/>
      <c r="YF8" s="2"/>
      <c r="YG8" s="2"/>
      <c r="YH8" s="2"/>
      <c r="YI8" s="2"/>
      <c r="YJ8" s="2"/>
      <c r="YK8" s="2"/>
      <c r="YL8" s="2"/>
      <c r="YM8" s="2"/>
      <c r="YN8" s="2"/>
      <c r="YO8" s="2"/>
      <c r="YP8" s="2"/>
      <c r="YQ8" s="2"/>
      <c r="YR8" s="2"/>
      <c r="YS8" s="2"/>
      <c r="YT8" s="2"/>
      <c r="YU8" s="2"/>
      <c r="YV8" s="2"/>
    </row>
    <row r="10" spans="1:672" ht="10.5">
      <c r="B10" s="4" t="s">
        <v>28</v>
      </c>
      <c r="D10" s="137" t="s">
        <v>165</v>
      </c>
    </row>
    <row r="11" spans="1:672">
      <c r="B11" s="23" t="s">
        <v>160</v>
      </c>
      <c r="D11" s="138" t="s">
        <v>166</v>
      </c>
    </row>
    <row r="12" spans="1:672" ht="10.5">
      <c r="B12" s="4"/>
      <c r="D12" s="137"/>
    </row>
    <row r="13" spans="1:672" ht="10.5">
      <c r="B13" s="4" t="s">
        <v>29</v>
      </c>
      <c r="D13" s="137" t="s">
        <v>167</v>
      </c>
    </row>
    <row r="14" spans="1:672" ht="100">
      <c r="B14" s="136" t="s">
        <v>161</v>
      </c>
      <c r="D14" s="139" t="s">
        <v>168</v>
      </c>
    </row>
    <row r="15" spans="1:672" ht="10.5">
      <c r="B15" s="4" t="s">
        <v>162</v>
      </c>
      <c r="D15" s="137" t="s">
        <v>169</v>
      </c>
    </row>
    <row r="16" spans="1:672" ht="20">
      <c r="B16" s="136" t="s">
        <v>163</v>
      </c>
      <c r="D16" s="140" t="s">
        <v>170</v>
      </c>
    </row>
    <row r="17" spans="2:4">
      <c r="B17" s="3" t="s">
        <v>164</v>
      </c>
      <c r="D17" s="141" t="s">
        <v>171</v>
      </c>
    </row>
  </sheetData>
  <hyperlinks>
    <hyperlink ref="B11" r:id="rId1" xr:uid="{F220516D-DE3E-420B-AD17-3929805E6969}"/>
    <hyperlink ref="D11" r:id="rId2" xr:uid="{2ACD0BAC-C628-4CD9-B878-FF8B0BB9B8EC}"/>
  </hyperlinks>
  <pageMargins left="0.7" right="0.7" top="0.75" bottom="0.75" header="0.3" footer="0.3"/>
  <pageSetup orientation="portrait" r:id="rId3"/>
  <headerFooter>
    <oddFooter>&amp;C_x000D_&amp;1#&amp;"Calibri"&amp;11&amp;K000000 This is classified as Confidential</oddFooter>
  </headerFooter>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BF25C4-E2E8-4D1F-A685-66053931ABDD}">
  <dimension ref="B2:E18"/>
  <sheetViews>
    <sheetView showGridLines="0" zoomScale="92" zoomScaleNormal="92" workbookViewId="0">
      <selection activeCell="C23" sqref="C23"/>
    </sheetView>
  </sheetViews>
  <sheetFormatPr defaultColWidth="8.54296875" defaultRowHeight="10"/>
  <cols>
    <col min="1" max="1" width="8.54296875" style="5"/>
    <col min="2" max="2" width="45.54296875" style="5" customWidth="1"/>
    <col min="3" max="3" width="20.54296875" style="5" customWidth="1"/>
    <col min="4" max="4" width="53.54296875" style="5" customWidth="1"/>
    <col min="5" max="5" width="15.54296875" style="5" customWidth="1"/>
    <col min="6" max="16384" width="8.54296875" style="5"/>
  </cols>
  <sheetData>
    <row r="2" spans="2:5" s="67" customFormat="1" ht="21" customHeight="1">
      <c r="B2" s="56" t="s">
        <v>296</v>
      </c>
      <c r="C2" s="55"/>
      <c r="D2" s="70" t="s">
        <v>309</v>
      </c>
      <c r="E2" s="69"/>
    </row>
    <row r="3" spans="2:5" ht="10.5">
      <c r="B3" s="30" t="s">
        <v>13</v>
      </c>
      <c r="C3" s="6"/>
      <c r="D3" s="5" t="s">
        <v>59</v>
      </c>
      <c r="E3" s="7"/>
    </row>
    <row r="4" spans="2:5" ht="10.5">
      <c r="B4" s="8" t="s">
        <v>14</v>
      </c>
      <c r="C4" s="114" t="s">
        <v>322</v>
      </c>
      <c r="D4" s="9" t="s">
        <v>78</v>
      </c>
      <c r="E4" s="7"/>
    </row>
    <row r="5" spans="2:5" ht="10.5">
      <c r="B5" s="8"/>
      <c r="C5" s="114">
        <v>45839</v>
      </c>
      <c r="D5" s="9"/>
      <c r="E5" s="7"/>
    </row>
    <row r="6" spans="2:5" ht="14.15" customHeight="1">
      <c r="B6" s="10" t="s">
        <v>15</v>
      </c>
      <c r="C6" s="186">
        <f>SUM(C7+C10)</f>
        <v>35126.410772999996</v>
      </c>
      <c r="D6" s="37" t="s">
        <v>74</v>
      </c>
    </row>
    <row r="7" spans="2:5" ht="14.15" customHeight="1">
      <c r="B7" s="11" t="s">
        <v>16</v>
      </c>
      <c r="C7" s="187">
        <f>SUM(C8:C9)</f>
        <v>21320.574630999999</v>
      </c>
      <c r="D7" s="38" t="s">
        <v>72</v>
      </c>
    </row>
    <row r="8" spans="2:5" ht="14.15" customHeight="1">
      <c r="B8" s="32" t="s">
        <v>17</v>
      </c>
      <c r="C8" s="188">
        <v>16128.849818999999</v>
      </c>
      <c r="D8" s="45" t="s">
        <v>64</v>
      </c>
      <c r="E8" s="75"/>
    </row>
    <row r="9" spans="2:5" ht="14.15" customHeight="1">
      <c r="B9" s="33" t="s">
        <v>18</v>
      </c>
      <c r="C9" s="187">
        <v>5191.7248120000004</v>
      </c>
      <c r="D9" s="46" t="s">
        <v>65</v>
      </c>
      <c r="E9" s="75"/>
    </row>
    <row r="10" spans="2:5" ht="14.15" customHeight="1">
      <c r="B10" s="12" t="s">
        <v>19</v>
      </c>
      <c r="C10" s="188">
        <v>13805.836142</v>
      </c>
      <c r="D10" s="39" t="s">
        <v>66</v>
      </c>
      <c r="E10" s="75"/>
    </row>
    <row r="11" spans="2:5" ht="14.15" customHeight="1">
      <c r="B11" s="161" t="s">
        <v>81</v>
      </c>
      <c r="C11" s="205">
        <f>C7-C10</f>
        <v>7514.7384889999994</v>
      </c>
      <c r="D11" s="162" t="s">
        <v>73</v>
      </c>
      <c r="E11" s="76"/>
    </row>
    <row r="12" spans="2:5" s="1" customFormat="1" ht="6" customHeight="1">
      <c r="B12" s="13"/>
      <c r="C12" s="13"/>
    </row>
    <row r="13" spans="2:5">
      <c r="B13" s="15" t="s">
        <v>77</v>
      </c>
      <c r="C13" s="82"/>
      <c r="D13" s="16" t="s">
        <v>76</v>
      </c>
    </row>
    <row r="14" spans="2:5">
      <c r="B14" s="15" t="s">
        <v>191</v>
      </c>
      <c r="D14" s="16" t="s">
        <v>192</v>
      </c>
    </row>
    <row r="15" spans="2:5" ht="16.5" customHeight="1">
      <c r="C15" s="189"/>
      <c r="E15" s="35"/>
    </row>
    <row r="16" spans="2:5" ht="10.5">
      <c r="B16" s="133" t="s">
        <v>245</v>
      </c>
      <c r="D16" s="174" t="s">
        <v>246</v>
      </c>
      <c r="E16" s="132"/>
    </row>
    <row r="17" spans="2:4" ht="10.5">
      <c r="B17" s="134" t="s">
        <v>158</v>
      </c>
      <c r="D17" s="134" t="s">
        <v>159</v>
      </c>
    </row>
    <row r="18" spans="2:4" ht="10.5">
      <c r="B18" s="173"/>
      <c r="D18" s="173"/>
    </row>
  </sheetData>
  <hyperlinks>
    <hyperlink ref="B17" location="Enquiries!A1" display="Contact us for media support and coordination." xr:uid="{8AA5FC3D-D9BC-42BE-9E03-516F6C3B2C4A}"/>
    <hyperlink ref="D17" location="Enquiries!A1" display="للنشر الإعلامي يُرجى التواصل معنا للدعم والتنسيق." xr:uid="{A7234353-51D2-4310-8BC2-CD960A3AE767}"/>
    <hyperlink ref="B16" location="Index!A1" display="Return to Main Page" xr:uid="{B97878D8-CF2A-472F-AD90-54A5F870A9EE}"/>
    <hyperlink ref="D16" location="Index!A1" display="العودة إلى الصفحة الرئيسية " xr:uid="{3B36FA10-DB6C-4AB3-9CC4-F73B68166708}"/>
  </hyperlinks>
  <pageMargins left="0.7" right="0.7" top="0.75" bottom="0.75" header="0.3" footer="0.3"/>
  <pageSetup orientation="portrait" r:id="rId1"/>
  <headerFooter>
    <oddFooter>&amp;C_x000D_&amp;1#&amp;"Calibri"&amp;11&amp;K000000 This is classified as Confidential</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208EA4-F59C-4217-84EF-77DE0A14BCDA}">
  <dimension ref="B2:E18"/>
  <sheetViews>
    <sheetView showGridLines="0" zoomScale="91" zoomScaleNormal="91" workbookViewId="0">
      <selection activeCell="C31" sqref="C31"/>
    </sheetView>
  </sheetViews>
  <sheetFormatPr defaultColWidth="8.54296875" defaultRowHeight="10"/>
  <cols>
    <col min="1" max="1" width="8.54296875" style="5"/>
    <col min="2" max="2" width="47.1796875" style="5" customWidth="1"/>
    <col min="3" max="3" width="23.54296875" style="182" customWidth="1"/>
    <col min="4" max="4" width="37.36328125" style="5" customWidth="1"/>
    <col min="5" max="16384" width="8.54296875" style="5"/>
  </cols>
  <sheetData>
    <row r="2" spans="2:5" s="67" customFormat="1" ht="26">
      <c r="B2" s="55" t="s">
        <v>297</v>
      </c>
      <c r="C2" s="176"/>
      <c r="D2" s="70" t="s">
        <v>310</v>
      </c>
      <c r="E2" s="5"/>
    </row>
    <row r="3" spans="2:5" s="67" customFormat="1" ht="3.75" customHeight="1">
      <c r="B3" s="56"/>
      <c r="C3" s="176"/>
      <c r="D3" s="56"/>
      <c r="E3" s="5"/>
    </row>
    <row r="4" spans="2:5" ht="10.5">
      <c r="B4" s="30" t="s">
        <v>20</v>
      </c>
      <c r="C4" s="177"/>
      <c r="D4" s="5" t="s">
        <v>79</v>
      </c>
    </row>
    <row r="5" spans="2:5" ht="10.5">
      <c r="B5" s="8" t="s">
        <v>14</v>
      </c>
      <c r="C5" s="178" t="s">
        <v>322</v>
      </c>
      <c r="D5" s="9" t="s">
        <v>78</v>
      </c>
    </row>
    <row r="6" spans="2:5" ht="10.5">
      <c r="B6" s="8"/>
      <c r="C6" s="178">
        <v>45839</v>
      </c>
      <c r="D6" s="9"/>
    </row>
    <row r="7" spans="2:5" ht="14.15" customHeight="1">
      <c r="B7" s="57" t="s">
        <v>15</v>
      </c>
      <c r="C7" s="179">
        <v>0.38643611190106125</v>
      </c>
      <c r="D7" s="58" t="s">
        <v>74</v>
      </c>
    </row>
    <row r="8" spans="2:5" s="1" customFormat="1" ht="14.15" customHeight="1">
      <c r="B8" s="64" t="s">
        <v>16</v>
      </c>
      <c r="C8" s="180">
        <v>0.61920040705528179</v>
      </c>
      <c r="D8" s="65" t="s">
        <v>72</v>
      </c>
      <c r="E8" s="5"/>
    </row>
    <row r="9" spans="2:5" ht="14.15" customHeight="1">
      <c r="B9" s="59" t="s">
        <v>17</v>
      </c>
      <c r="C9" s="179">
        <v>0.79800721180418133</v>
      </c>
      <c r="D9" s="60" t="s">
        <v>64</v>
      </c>
    </row>
    <row r="10" spans="2:5" s="1" customFormat="1" ht="14.15" customHeight="1">
      <c r="B10" s="62" t="s">
        <v>18</v>
      </c>
      <c r="C10" s="180">
        <v>0.23702494183692807</v>
      </c>
      <c r="D10" s="63" t="s">
        <v>65</v>
      </c>
      <c r="E10" s="5"/>
    </row>
    <row r="11" spans="2:5" ht="14.15" customHeight="1">
      <c r="B11" s="161" t="s">
        <v>19</v>
      </c>
      <c r="C11" s="204">
        <v>0.1345635895857818</v>
      </c>
      <c r="D11" s="162" t="s">
        <v>66</v>
      </c>
    </row>
    <row r="12" spans="2:5" s="1" customFormat="1">
      <c r="B12" s="13"/>
      <c r="C12" s="181"/>
      <c r="E12" s="5"/>
    </row>
    <row r="13" spans="2:5">
      <c r="B13" s="15" t="s">
        <v>77</v>
      </c>
      <c r="D13" s="16" t="s">
        <v>76</v>
      </c>
    </row>
    <row r="14" spans="2:5">
      <c r="B14" s="15" t="s">
        <v>191</v>
      </c>
      <c r="D14" s="16" t="s">
        <v>192</v>
      </c>
    </row>
    <row r="16" spans="2:5" ht="10.5">
      <c r="B16" s="133" t="s">
        <v>245</v>
      </c>
      <c r="D16" s="174" t="s">
        <v>246</v>
      </c>
    </row>
    <row r="17" spans="2:4" ht="10.5">
      <c r="B17" s="134" t="s">
        <v>158</v>
      </c>
      <c r="D17" s="134" t="s">
        <v>159</v>
      </c>
    </row>
    <row r="18" spans="2:4" ht="10.5">
      <c r="B18" s="173"/>
      <c r="D18" s="173"/>
    </row>
  </sheetData>
  <hyperlinks>
    <hyperlink ref="B17" location="Enquiries!A1" display="Contact us for media support and coordination." xr:uid="{F6DA7AFE-0610-4E02-8132-A9082E9585F2}"/>
    <hyperlink ref="D17" location="Enquiries!A1" display="للنشر الإعلامي يُرجى التواصل معنا للدعم والتنسيق." xr:uid="{112FDA38-CC41-49F9-B824-3D019F09E4E3}"/>
    <hyperlink ref="B16" location="Index!A1" display="Return to Main Page" xr:uid="{4DB8BE36-6BAF-49D3-AFC9-D55B028386A7}"/>
    <hyperlink ref="D16" location="Index!A1" display="العودة إلى الصفحة الرئيسية " xr:uid="{EE47AF98-4E1C-46AE-8B79-57B97105008A}"/>
  </hyperlinks>
  <pageMargins left="0.7" right="0.7" top="0.75" bottom="0.75" header="0.3" footer="0.3"/>
  <pageSetup orientation="portrait" r:id="rId1"/>
  <headerFooter>
    <oddFooter>&amp;C_x000D_&amp;1#&amp;"Calibri"&amp;11&amp;K000000 This is classified as Confidential</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405510-798F-42DC-9DF4-6BF2B811F837}">
  <dimension ref="B1:D34"/>
  <sheetViews>
    <sheetView showGridLines="0" zoomScaleNormal="100" workbookViewId="0"/>
  </sheetViews>
  <sheetFormatPr defaultColWidth="8.54296875" defaultRowHeight="10"/>
  <cols>
    <col min="1" max="1" width="8.54296875" style="5"/>
    <col min="2" max="2" width="51.453125" style="5" customWidth="1"/>
    <col min="3" max="3" width="23.90625" style="135" customWidth="1"/>
    <col min="4" max="4" width="54" style="5" customWidth="1"/>
    <col min="5" max="16384" width="8.54296875" style="5"/>
  </cols>
  <sheetData>
    <row r="1" spans="2:4" ht="12.75" customHeight="1">
      <c r="B1" s="36"/>
      <c r="C1" s="190"/>
    </row>
    <row r="2" spans="2:4" s="67" customFormat="1" ht="13">
      <c r="B2" s="56" t="s">
        <v>298</v>
      </c>
      <c r="C2" s="191"/>
      <c r="D2" s="56" t="s">
        <v>311</v>
      </c>
    </row>
    <row r="3" spans="2:4" s="67" customFormat="1" ht="9.75" customHeight="1">
      <c r="B3" s="56"/>
      <c r="C3" s="191"/>
      <c r="D3" s="68"/>
    </row>
    <row r="4" spans="2:4" ht="11.25" customHeight="1">
      <c r="B4" s="30" t="s">
        <v>13</v>
      </c>
      <c r="D4" s="5" t="s">
        <v>59</v>
      </c>
    </row>
    <row r="5" spans="2:4" ht="10.5">
      <c r="B5" s="14" t="s">
        <v>60</v>
      </c>
      <c r="C5" s="114" t="s">
        <v>322</v>
      </c>
      <c r="D5" s="9" t="s">
        <v>61</v>
      </c>
    </row>
    <row r="6" spans="2:4" ht="10.5">
      <c r="B6" s="14"/>
      <c r="C6" s="114">
        <v>45839</v>
      </c>
      <c r="D6" s="9"/>
    </row>
    <row r="7" spans="2:4" ht="14.15" customHeight="1">
      <c r="B7" s="57" t="s">
        <v>21</v>
      </c>
      <c r="C7" s="89">
        <f>SUM(C8:C27)</f>
        <v>16128.849818999999</v>
      </c>
      <c r="D7" s="40" t="s">
        <v>75</v>
      </c>
    </row>
    <row r="8" spans="2:4" s="1" customFormat="1" ht="14.15" customHeight="1">
      <c r="B8" s="64" t="s">
        <v>136</v>
      </c>
      <c r="C8" s="73">
        <v>134.315394</v>
      </c>
      <c r="D8" s="66" t="s">
        <v>40</v>
      </c>
    </row>
    <row r="9" spans="2:4" ht="14.15" customHeight="1">
      <c r="B9" s="61" t="s">
        <v>145</v>
      </c>
      <c r="C9" s="72">
        <v>80.669880000000006</v>
      </c>
      <c r="D9" s="34" t="s">
        <v>41</v>
      </c>
    </row>
    <row r="10" spans="2:4" s="1" customFormat="1" ht="14.15" customHeight="1">
      <c r="B10" s="64" t="s">
        <v>146</v>
      </c>
      <c r="C10" s="73">
        <v>50.533827000000002</v>
      </c>
      <c r="D10" s="66" t="s">
        <v>42</v>
      </c>
    </row>
    <row r="11" spans="2:4" ht="14.15" customHeight="1">
      <c r="B11" s="61" t="s">
        <v>147</v>
      </c>
      <c r="C11" s="72">
        <v>387.67217299999999</v>
      </c>
      <c r="D11" s="34" t="s">
        <v>132</v>
      </c>
    </row>
    <row r="12" spans="2:4" s="1" customFormat="1" ht="14.15" customHeight="1">
      <c r="B12" s="64" t="s">
        <v>148</v>
      </c>
      <c r="C12" s="73">
        <v>78.640676999999997</v>
      </c>
      <c r="D12" s="66" t="s">
        <v>43</v>
      </c>
    </row>
    <row r="13" spans="2:4" ht="14.15" customHeight="1">
      <c r="B13" s="61" t="s">
        <v>137</v>
      </c>
      <c r="C13" s="72">
        <v>496.34351299999997</v>
      </c>
      <c r="D13" s="34" t="s">
        <v>44</v>
      </c>
    </row>
    <row r="14" spans="2:4" s="1" customFormat="1" ht="14.15" customHeight="1">
      <c r="B14" s="64" t="s">
        <v>141</v>
      </c>
      <c r="C14" s="73">
        <v>4218.4297219999999</v>
      </c>
      <c r="D14" s="66" t="s">
        <v>45</v>
      </c>
    </row>
    <row r="15" spans="2:4" ht="14.15" customHeight="1">
      <c r="B15" s="61" t="s">
        <v>149</v>
      </c>
      <c r="C15" s="72">
        <v>1.0549740000000001</v>
      </c>
      <c r="D15" s="34" t="s">
        <v>46</v>
      </c>
    </row>
    <row r="16" spans="2:4" s="1" customFormat="1" ht="14.15" customHeight="1">
      <c r="B16" s="64" t="s">
        <v>150</v>
      </c>
      <c r="C16" s="73">
        <v>10.242960999999999</v>
      </c>
      <c r="D16" s="66" t="s">
        <v>47</v>
      </c>
    </row>
    <row r="17" spans="2:4" ht="14.15" customHeight="1">
      <c r="B17" s="61" t="s">
        <v>151</v>
      </c>
      <c r="C17" s="72">
        <v>182.98161999999999</v>
      </c>
      <c r="D17" s="34" t="s">
        <v>48</v>
      </c>
    </row>
    <row r="18" spans="2:4" s="1" customFormat="1" ht="14.15" customHeight="1">
      <c r="B18" s="64" t="s">
        <v>152</v>
      </c>
      <c r="C18" s="73">
        <v>24.959164000000001</v>
      </c>
      <c r="D18" s="66" t="s">
        <v>49</v>
      </c>
    </row>
    <row r="19" spans="2:4" ht="14.15" customHeight="1">
      <c r="B19" s="61" t="s">
        <v>153</v>
      </c>
      <c r="C19" s="72">
        <v>1.6618200000000001</v>
      </c>
      <c r="D19" s="34" t="s">
        <v>50</v>
      </c>
    </row>
    <row r="20" spans="2:4" s="1" customFormat="1" ht="14.15" customHeight="1">
      <c r="B20" s="64" t="s">
        <v>154</v>
      </c>
      <c r="C20" s="73">
        <v>91.391121999999996</v>
      </c>
      <c r="D20" s="66" t="s">
        <v>51</v>
      </c>
    </row>
    <row r="21" spans="2:4" ht="14.15" customHeight="1">
      <c r="B21" s="61" t="s">
        <v>135</v>
      </c>
      <c r="C21" s="72">
        <v>7226.1215220000004</v>
      </c>
      <c r="D21" s="34" t="s">
        <v>52</v>
      </c>
    </row>
    <row r="22" spans="2:4" s="1" customFormat="1" ht="14.15" customHeight="1">
      <c r="B22" s="64" t="s">
        <v>140</v>
      </c>
      <c r="C22" s="73">
        <v>2652.2834419999999</v>
      </c>
      <c r="D22" s="66" t="s">
        <v>53</v>
      </c>
    </row>
    <row r="23" spans="2:4" ht="14.15" customHeight="1">
      <c r="B23" s="61" t="s">
        <v>138</v>
      </c>
      <c r="C23" s="72">
        <v>263.83046100000001</v>
      </c>
      <c r="D23" s="34" t="s">
        <v>54</v>
      </c>
    </row>
    <row r="24" spans="2:4" s="1" customFormat="1" ht="14.15" customHeight="1">
      <c r="B24" s="64" t="s">
        <v>139</v>
      </c>
      <c r="C24" s="73">
        <v>95.636928999999995</v>
      </c>
      <c r="D24" s="66" t="s">
        <v>55</v>
      </c>
    </row>
    <row r="25" spans="2:4" ht="14.15" customHeight="1">
      <c r="B25" s="61" t="s">
        <v>143</v>
      </c>
      <c r="C25" s="72">
        <v>9.1575190000000006</v>
      </c>
      <c r="D25" s="34" t="s">
        <v>56</v>
      </c>
    </row>
    <row r="26" spans="2:4" s="1" customFormat="1" ht="14.15" customHeight="1">
      <c r="B26" s="64" t="s">
        <v>144</v>
      </c>
      <c r="C26" s="73">
        <v>116.71204</v>
      </c>
      <c r="D26" s="66" t="s">
        <v>57</v>
      </c>
    </row>
    <row r="27" spans="2:4" ht="14.15" customHeight="1">
      <c r="B27" s="163" t="s">
        <v>142</v>
      </c>
      <c r="C27" s="164">
        <v>6.2110589999999997</v>
      </c>
      <c r="D27" s="165" t="s">
        <v>58</v>
      </c>
    </row>
    <row r="29" spans="2:4">
      <c r="B29" s="15" t="s">
        <v>77</v>
      </c>
      <c r="D29" s="16" t="s">
        <v>76</v>
      </c>
    </row>
    <row r="30" spans="2:4">
      <c r="B30" s="15" t="s">
        <v>191</v>
      </c>
      <c r="C30" s="192"/>
      <c r="D30" s="16" t="s">
        <v>192</v>
      </c>
    </row>
    <row r="31" spans="2:4">
      <c r="D31" s="43"/>
    </row>
    <row r="32" spans="2:4" ht="10.5">
      <c r="B32" s="133" t="s">
        <v>245</v>
      </c>
      <c r="D32" s="174" t="s">
        <v>246</v>
      </c>
    </row>
    <row r="33" spans="2:4" ht="10.5">
      <c r="B33" s="134" t="s">
        <v>158</v>
      </c>
      <c r="D33" s="134" t="s">
        <v>159</v>
      </c>
    </row>
    <row r="34" spans="2:4" ht="10.5">
      <c r="B34" s="173"/>
      <c r="D34" s="173"/>
    </row>
  </sheetData>
  <phoneticPr fontId="6" type="noConversion"/>
  <hyperlinks>
    <hyperlink ref="B33" location="Enquiries!A1" display="Contact us for media support and coordination." xr:uid="{601F70E4-3079-4779-B05B-011D168E7CC2}"/>
    <hyperlink ref="D33" location="Enquiries!A1" display="للنشر الإعلامي يُرجى التواصل معنا للدعم والتنسيق." xr:uid="{0CFBA7D4-A6AB-4888-B9BC-A22B173B4D4E}"/>
    <hyperlink ref="B32" location="Index!A1" display="Return to Main Page" xr:uid="{D990AA13-71F1-4023-B4D8-135E54BC88B1}"/>
    <hyperlink ref="D32" location="Index!A1" display="العودة إلى الصفحة الرئيسية " xr:uid="{F1AB1FF5-5DA0-4D9C-9119-4FE69A17036E}"/>
  </hyperlinks>
  <pageMargins left="0.7" right="0.7" top="0.75" bottom="0.75" header="0.3" footer="0.3"/>
  <pageSetup orientation="portrait" r:id="rId1"/>
  <headerFooter>
    <oddFooter>&amp;C_x000D_&amp;1#&amp;"Calibri"&amp;11&amp;K000000 This is classified as Confidential</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0F23A1-C5E6-40EC-BAF3-B24AB4CDC8DA}">
  <dimension ref="B2:E34"/>
  <sheetViews>
    <sheetView showGridLines="0" zoomScale="90" zoomScaleNormal="90" workbookViewId="0">
      <selection activeCell="C34" sqref="C34"/>
    </sheetView>
  </sheetViews>
  <sheetFormatPr defaultColWidth="8.54296875" defaultRowHeight="10"/>
  <cols>
    <col min="1" max="1" width="8.54296875" style="5"/>
    <col min="2" max="2" width="68.453125" style="5" customWidth="1"/>
    <col min="3" max="3" width="15.54296875" style="5" customWidth="1"/>
    <col min="4" max="4" width="54.54296875" style="5" customWidth="1"/>
    <col min="5" max="16384" width="8.54296875" style="5"/>
  </cols>
  <sheetData>
    <row r="2" spans="2:5" s="67" customFormat="1" ht="13.5" customHeight="1">
      <c r="B2" s="56" t="s">
        <v>299</v>
      </c>
      <c r="C2" s="68"/>
      <c r="D2" s="56" t="s">
        <v>312</v>
      </c>
    </row>
    <row r="3" spans="2:5" s="67" customFormat="1" ht="6" customHeight="1">
      <c r="B3" s="56"/>
      <c r="D3" s="68"/>
      <c r="E3" s="5"/>
    </row>
    <row r="4" spans="2:5">
      <c r="B4" s="30" t="s">
        <v>13</v>
      </c>
      <c r="D4" s="5" t="s">
        <v>59</v>
      </c>
    </row>
    <row r="5" spans="2:5" ht="10.5">
      <c r="B5" s="14" t="s">
        <v>60</v>
      </c>
      <c r="C5" s="114" t="s">
        <v>322</v>
      </c>
      <c r="D5" s="9" t="s">
        <v>61</v>
      </c>
    </row>
    <row r="6" spans="2:5" ht="10.5">
      <c r="B6" s="14"/>
      <c r="C6" s="114">
        <v>45839</v>
      </c>
      <c r="D6" s="9"/>
    </row>
    <row r="7" spans="2:5" ht="14.15" customHeight="1">
      <c r="B7" s="57" t="s">
        <v>21</v>
      </c>
      <c r="C7" s="89">
        <f>SUM(C8:C27)</f>
        <v>5191.7248120000004</v>
      </c>
      <c r="D7" s="40" t="s">
        <v>75</v>
      </c>
    </row>
    <row r="8" spans="2:5" ht="14.15" customHeight="1">
      <c r="B8" s="64" t="s">
        <v>136</v>
      </c>
      <c r="C8" s="73">
        <v>77.224888000000007</v>
      </c>
      <c r="D8" s="66" t="s">
        <v>40</v>
      </c>
    </row>
    <row r="9" spans="2:5" ht="14.15" customHeight="1">
      <c r="B9" s="61" t="s">
        <v>145</v>
      </c>
      <c r="C9" s="72">
        <v>319.93543299999999</v>
      </c>
      <c r="D9" s="34" t="s">
        <v>41</v>
      </c>
    </row>
    <row r="10" spans="2:5" ht="14.15" customHeight="1">
      <c r="B10" s="64" t="s">
        <v>146</v>
      </c>
      <c r="C10" s="73">
        <v>1.506847</v>
      </c>
      <c r="D10" s="66" t="s">
        <v>42</v>
      </c>
    </row>
    <row r="11" spans="2:5" ht="14.15" customHeight="1">
      <c r="B11" s="61" t="s">
        <v>147</v>
      </c>
      <c r="C11" s="72">
        <v>131.71859499999999</v>
      </c>
      <c r="D11" s="34" t="s">
        <v>132</v>
      </c>
    </row>
    <row r="12" spans="2:5" ht="14.15" customHeight="1">
      <c r="B12" s="64" t="s">
        <v>148</v>
      </c>
      <c r="C12" s="73">
        <v>24.151306999999999</v>
      </c>
      <c r="D12" s="66" t="s">
        <v>43</v>
      </c>
    </row>
    <row r="13" spans="2:5" ht="14.15" customHeight="1">
      <c r="B13" s="61" t="s">
        <v>137</v>
      </c>
      <c r="C13" s="72">
        <v>464.07709299999999</v>
      </c>
      <c r="D13" s="34" t="s">
        <v>44</v>
      </c>
    </row>
    <row r="14" spans="2:5" ht="14.15" customHeight="1">
      <c r="B14" s="64" t="s">
        <v>141</v>
      </c>
      <c r="C14" s="73">
        <v>201.289005</v>
      </c>
      <c r="D14" s="66" t="s">
        <v>45</v>
      </c>
    </row>
    <row r="15" spans="2:5" ht="14.15" customHeight="1">
      <c r="B15" s="61" t="s">
        <v>149</v>
      </c>
      <c r="C15" s="72">
        <v>87.934619999999995</v>
      </c>
      <c r="D15" s="34" t="s">
        <v>46</v>
      </c>
    </row>
    <row r="16" spans="2:5" ht="14.15" customHeight="1">
      <c r="B16" s="64" t="s">
        <v>150</v>
      </c>
      <c r="C16" s="73">
        <v>29.252319</v>
      </c>
      <c r="D16" s="66" t="s">
        <v>47</v>
      </c>
    </row>
    <row r="17" spans="2:4" ht="14.15" customHeight="1">
      <c r="B17" s="61" t="s">
        <v>151</v>
      </c>
      <c r="C17" s="72">
        <v>79.421263999999994</v>
      </c>
      <c r="D17" s="34" t="s">
        <v>48</v>
      </c>
    </row>
    <row r="18" spans="2:4" ht="14.15" customHeight="1">
      <c r="B18" s="64" t="s">
        <v>152</v>
      </c>
      <c r="C18" s="73">
        <v>235.32912999999999</v>
      </c>
      <c r="D18" s="66" t="s">
        <v>49</v>
      </c>
    </row>
    <row r="19" spans="2:4" ht="14.15" customHeight="1">
      <c r="B19" s="61" t="s">
        <v>153</v>
      </c>
      <c r="C19" s="72">
        <v>130.66281900000001</v>
      </c>
      <c r="D19" s="34" t="s">
        <v>50</v>
      </c>
    </row>
    <row r="20" spans="2:4" ht="14.15" customHeight="1">
      <c r="B20" s="64" t="s">
        <v>154</v>
      </c>
      <c r="C20" s="73">
        <v>32.342205999999997</v>
      </c>
      <c r="D20" s="66" t="s">
        <v>51</v>
      </c>
    </row>
    <row r="21" spans="2:4" ht="14.15" customHeight="1">
      <c r="B21" s="61" t="s">
        <v>135</v>
      </c>
      <c r="C21" s="72">
        <v>250.52420900000001</v>
      </c>
      <c r="D21" s="34" t="s">
        <v>52</v>
      </c>
    </row>
    <row r="22" spans="2:4" ht="14.15" customHeight="1">
      <c r="B22" s="64" t="s">
        <v>140</v>
      </c>
      <c r="C22" s="73">
        <v>327.69036299999999</v>
      </c>
      <c r="D22" s="66" t="s">
        <v>53</v>
      </c>
    </row>
    <row r="23" spans="2:4" ht="14.15" customHeight="1">
      <c r="B23" s="61" t="s">
        <v>138</v>
      </c>
      <c r="C23" s="72">
        <v>1017.074841</v>
      </c>
      <c r="D23" s="34" t="s">
        <v>54</v>
      </c>
    </row>
    <row r="24" spans="2:4" ht="14.15" customHeight="1">
      <c r="B24" s="64" t="s">
        <v>139</v>
      </c>
      <c r="C24" s="73">
        <v>1521.0355340000001</v>
      </c>
      <c r="D24" s="66" t="s">
        <v>55</v>
      </c>
    </row>
    <row r="25" spans="2:4" ht="14.15" customHeight="1">
      <c r="B25" s="61" t="s">
        <v>143</v>
      </c>
      <c r="C25" s="72">
        <v>84.167278999999994</v>
      </c>
      <c r="D25" s="34" t="s">
        <v>56</v>
      </c>
    </row>
    <row r="26" spans="2:4" ht="14.15" customHeight="1">
      <c r="B26" s="64" t="s">
        <v>144</v>
      </c>
      <c r="C26" s="73">
        <v>173.327302</v>
      </c>
      <c r="D26" s="66" t="s">
        <v>57</v>
      </c>
    </row>
    <row r="27" spans="2:4" ht="14.15" customHeight="1">
      <c r="B27" s="163" t="s">
        <v>142</v>
      </c>
      <c r="C27" s="164">
        <v>3.059758</v>
      </c>
      <c r="D27" s="165" t="s">
        <v>58</v>
      </c>
    </row>
    <row r="29" spans="2:4">
      <c r="B29" s="15" t="s">
        <v>77</v>
      </c>
      <c r="D29" s="16" t="s">
        <v>76</v>
      </c>
    </row>
    <row r="30" spans="2:4">
      <c r="B30" s="15" t="s">
        <v>191</v>
      </c>
      <c r="D30" s="16" t="s">
        <v>192</v>
      </c>
    </row>
    <row r="32" spans="2:4" ht="10.5">
      <c r="B32" s="133" t="s">
        <v>245</v>
      </c>
      <c r="D32" s="174" t="s">
        <v>246</v>
      </c>
    </row>
    <row r="33" spans="2:4" ht="10.5">
      <c r="B33" s="134" t="s">
        <v>158</v>
      </c>
      <c r="D33" s="134" t="s">
        <v>159</v>
      </c>
    </row>
    <row r="34" spans="2:4" ht="10.5">
      <c r="B34" s="173"/>
      <c r="D34" s="173"/>
    </row>
  </sheetData>
  <hyperlinks>
    <hyperlink ref="B33" location="Enquiries!A1" display="Contact us for media support and coordination." xr:uid="{39F85EE8-A63A-4139-8237-9F02CA291F39}"/>
    <hyperlink ref="D33" location="Enquiries!A1" display="للنشر الإعلامي يُرجى التواصل معنا للدعم والتنسيق." xr:uid="{14E29204-C77C-4ED1-8B34-7A5D86A493E7}"/>
    <hyperlink ref="B32" location="Index!A1" display="Return to Main Page" xr:uid="{3644B639-2BBD-49B8-ACF7-5330A8D2F7AC}"/>
    <hyperlink ref="D32" location="Index!A1" display="العودة إلى الصفحة الرئيسية " xr:uid="{9D6E4DE4-A489-4085-86FC-91AED7D84808}"/>
  </hyperlinks>
  <pageMargins left="0.7" right="0.7" top="0.75" bottom="0.75" header="0.3" footer="0.3"/>
  <pageSetup orientation="portrait" r:id="rId1"/>
  <headerFooter>
    <oddFooter>&amp;C_x000D_&amp;1#&amp;"Calibri"&amp;11&amp;K000000 This is classified as Confidential</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7A554A-C01D-49D0-A57A-3130574E5CC0}">
  <dimension ref="B2:E34"/>
  <sheetViews>
    <sheetView showGridLines="0" zoomScale="92" zoomScaleNormal="92" workbookViewId="0">
      <selection activeCell="B31" sqref="B31"/>
    </sheetView>
  </sheetViews>
  <sheetFormatPr defaultColWidth="8.54296875" defaultRowHeight="10"/>
  <cols>
    <col min="1" max="1" width="8.54296875" style="5"/>
    <col min="2" max="2" width="74" style="5" customWidth="1"/>
    <col min="3" max="3" width="14" style="5" customWidth="1"/>
    <col min="4" max="4" width="50" style="5" customWidth="1"/>
    <col min="5" max="5" width="18" style="5" customWidth="1"/>
    <col min="6" max="16384" width="8.54296875" style="5"/>
  </cols>
  <sheetData>
    <row r="2" spans="2:5" s="67" customFormat="1" ht="13">
      <c r="B2" s="56" t="s">
        <v>300</v>
      </c>
      <c r="C2" s="68"/>
      <c r="D2" s="56" t="s">
        <v>313</v>
      </c>
      <c r="E2" s="5"/>
    </row>
    <row r="3" spans="2:5" s="67" customFormat="1" ht="3.75" customHeight="1">
      <c r="B3" s="56"/>
      <c r="C3" s="68"/>
      <c r="D3" s="56"/>
      <c r="E3" s="5"/>
    </row>
    <row r="4" spans="2:5" ht="10.5">
      <c r="B4" s="30" t="s">
        <v>13</v>
      </c>
      <c r="C4" s="6"/>
      <c r="D4" s="5" t="s">
        <v>59</v>
      </c>
    </row>
    <row r="5" spans="2:5" ht="14.5">
      <c r="B5" s="14" t="s">
        <v>60</v>
      </c>
      <c r="C5" s="114" t="s">
        <v>322</v>
      </c>
      <c r="D5" s="9" t="s">
        <v>61</v>
      </c>
      <c r="E5"/>
    </row>
    <row r="6" spans="2:5" ht="14.5">
      <c r="B6" s="14"/>
      <c r="C6" s="114">
        <v>45839</v>
      </c>
      <c r="D6" s="9"/>
      <c r="E6"/>
    </row>
    <row r="7" spans="2:5" ht="14.15" customHeight="1">
      <c r="B7" s="57" t="s">
        <v>21</v>
      </c>
      <c r="C7" s="74">
        <f>SUM(C8:C27)</f>
        <v>13805.836142000002</v>
      </c>
      <c r="D7" s="40" t="s">
        <v>75</v>
      </c>
      <c r="E7"/>
    </row>
    <row r="8" spans="2:5" ht="14.15" customHeight="1">
      <c r="B8" s="64" t="s">
        <v>136</v>
      </c>
      <c r="C8" s="12">
        <v>340.53375</v>
      </c>
      <c r="D8" s="66" t="s">
        <v>40</v>
      </c>
      <c r="E8"/>
    </row>
    <row r="9" spans="2:5" ht="14.15" customHeight="1">
      <c r="B9" s="61" t="s">
        <v>145</v>
      </c>
      <c r="C9" s="61">
        <v>234.52883600000001</v>
      </c>
      <c r="D9" s="34" t="s">
        <v>41</v>
      </c>
      <c r="E9"/>
    </row>
    <row r="10" spans="2:5" ht="14.15" customHeight="1">
      <c r="B10" s="64" t="s">
        <v>146</v>
      </c>
      <c r="C10" s="12">
        <v>55.231426999999996</v>
      </c>
      <c r="D10" s="66" t="s">
        <v>42</v>
      </c>
      <c r="E10"/>
    </row>
    <row r="11" spans="2:5" ht="14.15" customHeight="1">
      <c r="B11" s="61" t="s">
        <v>147</v>
      </c>
      <c r="C11" s="61">
        <v>277.78845899999999</v>
      </c>
      <c r="D11" s="34" t="s">
        <v>132</v>
      </c>
      <c r="E11"/>
    </row>
    <row r="12" spans="2:5" ht="14.15" customHeight="1">
      <c r="B12" s="64" t="s">
        <v>148</v>
      </c>
      <c r="C12" s="12">
        <v>746.71014200000002</v>
      </c>
      <c r="D12" s="66" t="s">
        <v>43</v>
      </c>
      <c r="E12"/>
    </row>
    <row r="13" spans="2:5" ht="14.15" customHeight="1">
      <c r="B13" s="61" t="s">
        <v>137</v>
      </c>
      <c r="C13" s="61">
        <v>1274.16632</v>
      </c>
      <c r="D13" s="34" t="s">
        <v>44</v>
      </c>
      <c r="E13"/>
    </row>
    <row r="14" spans="2:5" ht="14.15" customHeight="1">
      <c r="B14" s="64" t="s">
        <v>141</v>
      </c>
      <c r="C14" s="12">
        <v>567.13351599999999</v>
      </c>
      <c r="D14" s="66" t="s">
        <v>45</v>
      </c>
      <c r="E14"/>
    </row>
    <row r="15" spans="2:5" ht="14.15" customHeight="1">
      <c r="B15" s="61" t="s">
        <v>149</v>
      </c>
      <c r="C15" s="61">
        <v>28.185148000000002</v>
      </c>
      <c r="D15" s="34" t="s">
        <v>46</v>
      </c>
      <c r="E15"/>
    </row>
    <row r="16" spans="2:5" ht="14.15" customHeight="1">
      <c r="B16" s="64" t="s">
        <v>150</v>
      </c>
      <c r="C16" s="12">
        <v>33.909416</v>
      </c>
      <c r="D16" s="66" t="s">
        <v>47</v>
      </c>
      <c r="E16"/>
    </row>
    <row r="17" spans="2:5" ht="14.15" customHeight="1">
      <c r="B17" s="61" t="s">
        <v>151</v>
      </c>
      <c r="C17" s="61">
        <v>170.07447300000001</v>
      </c>
      <c r="D17" s="34" t="s">
        <v>48</v>
      </c>
      <c r="E17"/>
    </row>
    <row r="18" spans="2:5" ht="14.15" customHeight="1">
      <c r="B18" s="64" t="s">
        <v>152</v>
      </c>
      <c r="C18" s="12">
        <v>102.00435899999999</v>
      </c>
      <c r="D18" s="66" t="s">
        <v>49</v>
      </c>
      <c r="E18"/>
    </row>
    <row r="19" spans="2:5" ht="14.15" customHeight="1">
      <c r="B19" s="61" t="s">
        <v>153</v>
      </c>
      <c r="C19" s="61">
        <v>12.175637</v>
      </c>
      <c r="D19" s="34" t="s">
        <v>50</v>
      </c>
      <c r="E19"/>
    </row>
    <row r="20" spans="2:5" ht="14.15" customHeight="1">
      <c r="B20" s="64" t="s">
        <v>154</v>
      </c>
      <c r="C20" s="12">
        <v>147.21776700000001</v>
      </c>
      <c r="D20" s="66" t="s">
        <v>51</v>
      </c>
      <c r="E20"/>
    </row>
    <row r="21" spans="2:5" ht="14.15" customHeight="1">
      <c r="B21" s="61" t="s">
        <v>135</v>
      </c>
      <c r="C21" s="61">
        <v>220.75603799999999</v>
      </c>
      <c r="D21" s="34" t="s">
        <v>52</v>
      </c>
      <c r="E21"/>
    </row>
    <row r="22" spans="2:5" ht="14.15" customHeight="1">
      <c r="B22" s="64" t="s">
        <v>140</v>
      </c>
      <c r="C22" s="12">
        <v>3278.7567880000001</v>
      </c>
      <c r="D22" s="66" t="s">
        <v>53</v>
      </c>
      <c r="E22"/>
    </row>
    <row r="23" spans="2:5" ht="14.15" customHeight="1">
      <c r="B23" s="61" t="s">
        <v>138</v>
      </c>
      <c r="C23" s="61">
        <v>3713.4792889999999</v>
      </c>
      <c r="D23" s="34" t="s">
        <v>54</v>
      </c>
      <c r="E23"/>
    </row>
    <row r="24" spans="2:5" ht="14.15" customHeight="1">
      <c r="B24" s="64" t="s">
        <v>139</v>
      </c>
      <c r="C24" s="12">
        <v>2025.677741</v>
      </c>
      <c r="D24" s="66" t="s">
        <v>55</v>
      </c>
      <c r="E24"/>
    </row>
    <row r="25" spans="2:5" ht="14.15" customHeight="1">
      <c r="B25" s="61" t="s">
        <v>143</v>
      </c>
      <c r="C25" s="61">
        <v>462.35188099999999</v>
      </c>
      <c r="D25" s="34" t="s">
        <v>56</v>
      </c>
      <c r="E25"/>
    </row>
    <row r="26" spans="2:5" ht="14.15" customHeight="1">
      <c r="B26" s="64" t="s">
        <v>144</v>
      </c>
      <c r="C26" s="12">
        <v>83.086561000000003</v>
      </c>
      <c r="D26" s="66" t="s">
        <v>57</v>
      </c>
      <c r="E26"/>
    </row>
    <row r="27" spans="2:5" ht="14.15" customHeight="1">
      <c r="B27" s="163" t="s">
        <v>142</v>
      </c>
      <c r="C27" s="163">
        <v>32.068593999999997</v>
      </c>
      <c r="D27" s="165" t="s">
        <v>58</v>
      </c>
      <c r="E27"/>
    </row>
    <row r="28" spans="2:5" ht="8.25" customHeight="1">
      <c r="E28"/>
    </row>
    <row r="29" spans="2:5" ht="14.5">
      <c r="B29" s="15" t="s">
        <v>77</v>
      </c>
      <c r="D29" s="16" t="s">
        <v>76</v>
      </c>
      <c r="E29"/>
    </row>
    <row r="30" spans="2:5" ht="14.5">
      <c r="B30" s="15" t="s">
        <v>191</v>
      </c>
      <c r="D30" s="16" t="s">
        <v>192</v>
      </c>
      <c r="E30"/>
    </row>
    <row r="31" spans="2:5" ht="14.5">
      <c r="E31"/>
    </row>
    <row r="32" spans="2:5" ht="14.5">
      <c r="B32" s="133" t="s">
        <v>245</v>
      </c>
      <c r="D32" s="174" t="s">
        <v>246</v>
      </c>
      <c r="E32"/>
    </row>
    <row r="33" spans="2:5" ht="14.5">
      <c r="B33" s="134" t="s">
        <v>158</v>
      </c>
      <c r="D33" s="134" t="s">
        <v>159</v>
      </c>
      <c r="E33"/>
    </row>
    <row r="34" spans="2:5" ht="10.5">
      <c r="B34" s="173"/>
      <c r="D34" s="173"/>
    </row>
  </sheetData>
  <hyperlinks>
    <hyperlink ref="B33" location="Enquiries!A1" display="Contact us for media support and coordination." xr:uid="{2AC384E5-A0C2-4518-8970-20BC09F1582A}"/>
    <hyperlink ref="D33" location="Enquiries!A1" display="للنشر الإعلامي يُرجى التواصل معنا للدعم والتنسيق." xr:uid="{86C2D1A6-ADE5-4D3E-AC9D-DA086967AEC8}"/>
    <hyperlink ref="B32" location="Index!A1" display="Return to Main Page" xr:uid="{23783607-9E5B-4AF9-8B1D-F7CA3B8D115F}"/>
    <hyperlink ref="D32" location="Index!A1" display="العودة إلى الصفحة الرئيسية " xr:uid="{2B118DF1-8F42-4B0B-8430-11CA630049D4}"/>
  </hyperlinks>
  <pageMargins left="0.7" right="0.7" top="0.75" bottom="0.75" header="0.3" footer="0.3"/>
  <pageSetup orientation="portrait" r:id="rId1"/>
  <headerFooter>
    <oddFooter>&amp;C_x000D_&amp;1#&amp;"Calibri"&amp;11&amp;K000000 This is classified as Confidential</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436EF0-5C66-4715-A7F5-0514B319DA23}">
  <dimension ref="A2:D24"/>
  <sheetViews>
    <sheetView showGridLines="0" zoomScaleNormal="100" workbookViewId="0"/>
  </sheetViews>
  <sheetFormatPr defaultColWidth="8.54296875" defaultRowHeight="10"/>
  <cols>
    <col min="1" max="1" width="15.54296875" style="5" customWidth="1"/>
    <col min="2" max="2" width="48.453125" style="5" customWidth="1"/>
    <col min="3" max="3" width="10.453125" style="5" customWidth="1"/>
    <col min="4" max="4" width="39.90625" style="5" customWidth="1"/>
    <col min="5" max="5" width="10.08984375" style="5" bestFit="1" customWidth="1"/>
    <col min="6" max="16384" width="8.54296875" style="5"/>
  </cols>
  <sheetData>
    <row r="2" spans="1:4" s="67" customFormat="1" ht="24.75" customHeight="1">
      <c r="B2" s="55" t="s">
        <v>301</v>
      </c>
      <c r="C2" s="55"/>
      <c r="D2" s="70" t="s">
        <v>314</v>
      </c>
    </row>
    <row r="3" spans="1:4" ht="16.5" customHeight="1">
      <c r="B3" s="30" t="s">
        <v>13</v>
      </c>
      <c r="C3" s="47"/>
      <c r="D3" s="5" t="s">
        <v>59</v>
      </c>
    </row>
    <row r="4" spans="1:4" ht="10.5">
      <c r="B4" s="14" t="s">
        <v>30</v>
      </c>
      <c r="C4" s="114" t="s">
        <v>322</v>
      </c>
      <c r="D4" s="9" t="s">
        <v>62</v>
      </c>
    </row>
    <row r="5" spans="1:4" ht="10.5">
      <c r="B5" s="14"/>
      <c r="C5" s="114">
        <v>45839</v>
      </c>
      <c r="D5" s="31"/>
    </row>
    <row r="6" spans="1:4" ht="14.15" customHeight="1">
      <c r="B6" s="10" t="s">
        <v>21</v>
      </c>
      <c r="C6" s="118">
        <f>SUM(C7:C17)</f>
        <v>16128.849819000001</v>
      </c>
      <c r="D6" s="37" t="s">
        <v>75</v>
      </c>
    </row>
    <row r="7" spans="1:4" ht="14.15" customHeight="1">
      <c r="A7" s="41"/>
      <c r="B7" s="11" t="s">
        <v>193</v>
      </c>
      <c r="C7" s="119">
        <v>5927.742596</v>
      </c>
      <c r="D7" s="50" t="s">
        <v>134</v>
      </c>
    </row>
    <row r="8" spans="1:4" ht="14.15" customHeight="1">
      <c r="A8" s="41"/>
      <c r="B8" s="12" t="s">
        <v>194</v>
      </c>
      <c r="C8" s="120">
        <v>1742.1408260000001</v>
      </c>
      <c r="D8" s="51" t="s">
        <v>104</v>
      </c>
    </row>
    <row r="9" spans="1:4" ht="14.15" customHeight="1">
      <c r="A9" s="41"/>
      <c r="B9" s="48" t="s">
        <v>195</v>
      </c>
      <c r="C9" s="119">
        <v>1164.6049290000001</v>
      </c>
      <c r="D9" s="50" t="s">
        <v>107</v>
      </c>
    </row>
    <row r="10" spans="1:4" ht="14.15" customHeight="1">
      <c r="A10" s="41"/>
      <c r="B10" s="49" t="s">
        <v>198</v>
      </c>
      <c r="C10" s="120">
        <v>1108.4462410000001</v>
      </c>
      <c r="D10" s="51" t="s">
        <v>113</v>
      </c>
    </row>
    <row r="11" spans="1:4" ht="14.15" customHeight="1">
      <c r="A11" s="41"/>
      <c r="B11" s="48" t="s">
        <v>155</v>
      </c>
      <c r="C11" s="119">
        <v>479.77199899999999</v>
      </c>
      <c r="D11" s="50" t="s">
        <v>106</v>
      </c>
    </row>
    <row r="12" spans="1:4" ht="14.15" customHeight="1">
      <c r="A12" s="41"/>
      <c r="B12" s="49" t="s">
        <v>201</v>
      </c>
      <c r="C12" s="120">
        <v>470.644925</v>
      </c>
      <c r="D12" s="51" t="s">
        <v>188</v>
      </c>
    </row>
    <row r="13" spans="1:4" ht="14.15" customHeight="1">
      <c r="A13" s="41"/>
      <c r="B13" s="48" t="s">
        <v>196</v>
      </c>
      <c r="C13" s="119">
        <v>422.57571899999999</v>
      </c>
      <c r="D13" s="50" t="s">
        <v>105</v>
      </c>
    </row>
    <row r="14" spans="1:4" ht="14.15" customHeight="1">
      <c r="A14" s="41"/>
      <c r="B14" s="49" t="s">
        <v>204</v>
      </c>
      <c r="C14" s="120">
        <v>390.79027200000002</v>
      </c>
      <c r="D14" s="51" t="s">
        <v>119</v>
      </c>
    </row>
    <row r="15" spans="1:4" ht="14.15" customHeight="1">
      <c r="A15" s="41"/>
      <c r="B15" s="48" t="s">
        <v>197</v>
      </c>
      <c r="C15" s="119">
        <v>375.45655900000003</v>
      </c>
      <c r="D15" s="83" t="s">
        <v>109</v>
      </c>
    </row>
    <row r="16" spans="1:4" ht="14.15" customHeight="1">
      <c r="A16" s="41"/>
      <c r="B16" s="49" t="s">
        <v>340</v>
      </c>
      <c r="C16" s="120">
        <v>289.36903000000001</v>
      </c>
      <c r="D16" s="51" t="s">
        <v>341</v>
      </c>
    </row>
    <row r="17" spans="2:4" ht="14.15" customHeight="1">
      <c r="B17" s="48" t="s">
        <v>258</v>
      </c>
      <c r="C17" s="119">
        <v>3757.3067230000001</v>
      </c>
      <c r="D17" s="202" t="s">
        <v>187</v>
      </c>
    </row>
    <row r="18" spans="2:4">
      <c r="B18" s="166" t="s">
        <v>258</v>
      </c>
      <c r="C18" s="167">
        <v>3757.3067230000001</v>
      </c>
      <c r="D18" s="168" t="s">
        <v>187</v>
      </c>
    </row>
    <row r="19" spans="2:4">
      <c r="B19" s="15" t="s">
        <v>77</v>
      </c>
      <c r="D19" s="16" t="s">
        <v>76</v>
      </c>
    </row>
    <row r="20" spans="2:4">
      <c r="B20" s="15" t="s">
        <v>191</v>
      </c>
      <c r="D20" s="16" t="s">
        <v>192</v>
      </c>
    </row>
    <row r="22" spans="2:4" ht="10.5">
      <c r="B22" s="133" t="s">
        <v>245</v>
      </c>
      <c r="D22" s="174" t="s">
        <v>246</v>
      </c>
    </row>
    <row r="23" spans="2:4" ht="10.5">
      <c r="B23" s="134" t="s">
        <v>158</v>
      </c>
      <c r="C23" s="42"/>
      <c r="D23" s="134" t="s">
        <v>159</v>
      </c>
    </row>
    <row r="24" spans="2:4" ht="10.5">
      <c r="B24" s="173"/>
      <c r="D24" s="173"/>
    </row>
  </sheetData>
  <hyperlinks>
    <hyperlink ref="B23" location="Enquiries!A1" display="Contact us for media support and coordination." xr:uid="{1F22DDDA-1645-4459-8EDC-3E532A0C623C}"/>
    <hyperlink ref="D23" location="Enquiries!A1" display="للنشر الإعلامي يُرجى التواصل معنا للدعم والتنسيق." xr:uid="{3DF31B13-3163-45C8-90EA-3DCBCEFB0CAF}"/>
    <hyperlink ref="B22" location="Index!A1" display="Return to Main Page" xr:uid="{8680A9C5-78F2-4F37-8A9E-273C382007FD}"/>
    <hyperlink ref="D22" location="Index!A1" display="العودة إلى الصفحة الرئيسية " xr:uid="{E3D7D34A-15DF-40B2-B6C3-C41A5D5667D0}"/>
  </hyperlinks>
  <pageMargins left="0.7" right="0.7" top="0.75" bottom="0.75" header="0.3" footer="0.3"/>
  <pageSetup orientation="portrait" r:id="rId1"/>
  <headerFooter>
    <oddFooter>&amp;C_x000D_&amp;1#&amp;"Calibri"&amp;11&amp;K000000 This is classified as Confidential</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DD41F5-6A2B-4A03-B98A-B2EFF28683BE}">
  <dimension ref="A2:E24"/>
  <sheetViews>
    <sheetView showGridLines="0" zoomScale="91" zoomScaleNormal="91" workbookViewId="0">
      <selection activeCell="B33" sqref="B33"/>
    </sheetView>
  </sheetViews>
  <sheetFormatPr defaultColWidth="8.54296875" defaultRowHeight="10"/>
  <cols>
    <col min="1" max="1" width="8.54296875" style="5"/>
    <col min="2" max="2" width="45.453125" style="5" customWidth="1"/>
    <col min="3" max="3" width="15.54296875" style="5" customWidth="1"/>
    <col min="4" max="4" width="39.90625" style="5" customWidth="1"/>
    <col min="5" max="5" width="7.453125" style="5" customWidth="1"/>
    <col min="6" max="16384" width="8.54296875" style="5"/>
  </cols>
  <sheetData>
    <row r="2" spans="1:5" s="67" customFormat="1" ht="24.75" customHeight="1">
      <c r="B2" s="77" t="s">
        <v>302</v>
      </c>
      <c r="C2" s="55"/>
      <c r="D2" s="70" t="s">
        <v>315</v>
      </c>
      <c r="E2" s="5"/>
    </row>
    <row r="3" spans="1:5">
      <c r="B3" s="30" t="s">
        <v>13</v>
      </c>
      <c r="D3" s="5" t="s">
        <v>59</v>
      </c>
    </row>
    <row r="4" spans="1:5" ht="10.5">
      <c r="B4" s="14" t="s">
        <v>30</v>
      </c>
      <c r="C4" s="114" t="s">
        <v>322</v>
      </c>
      <c r="D4" s="9" t="s">
        <v>62</v>
      </c>
    </row>
    <row r="5" spans="1:5" ht="10.5">
      <c r="B5" s="14"/>
      <c r="C5" s="114">
        <v>45839</v>
      </c>
      <c r="D5" s="31"/>
    </row>
    <row r="6" spans="1:5" ht="14.15" customHeight="1">
      <c r="B6" s="10" t="s">
        <v>21</v>
      </c>
      <c r="C6" s="148">
        <f>SUM(C7:C17)</f>
        <v>5191.7248120000004</v>
      </c>
      <c r="D6" s="37" t="s">
        <v>75</v>
      </c>
    </row>
    <row r="7" spans="1:5" ht="14.15" customHeight="1">
      <c r="A7"/>
      <c r="B7" s="87" t="s">
        <v>194</v>
      </c>
      <c r="C7" s="119">
        <v>1869.9124870000001</v>
      </c>
      <c r="D7" s="83" t="s">
        <v>104</v>
      </c>
    </row>
    <row r="8" spans="1:5" ht="14.15" customHeight="1">
      <c r="A8"/>
      <c r="B8" s="86" t="s">
        <v>197</v>
      </c>
      <c r="C8" s="120">
        <v>682.96983499999999</v>
      </c>
      <c r="D8" s="84" t="s">
        <v>109</v>
      </c>
    </row>
    <row r="9" spans="1:5" ht="14.15" customHeight="1">
      <c r="A9"/>
      <c r="B9" s="85" t="s">
        <v>196</v>
      </c>
      <c r="C9" s="119">
        <v>438.22706799999997</v>
      </c>
      <c r="D9" s="83" t="s">
        <v>105</v>
      </c>
    </row>
    <row r="10" spans="1:5" ht="14.15" customHeight="1">
      <c r="A10"/>
      <c r="B10" s="86" t="s">
        <v>200</v>
      </c>
      <c r="C10" s="120">
        <v>247.62494000000001</v>
      </c>
      <c r="D10" s="84" t="s">
        <v>110</v>
      </c>
    </row>
    <row r="11" spans="1:5" ht="14.15" customHeight="1">
      <c r="A11"/>
      <c r="B11" s="87" t="s">
        <v>203</v>
      </c>
      <c r="C11" s="119">
        <v>176.356111</v>
      </c>
      <c r="D11" s="83" t="s">
        <v>108</v>
      </c>
    </row>
    <row r="12" spans="1:5" ht="14.15" customHeight="1">
      <c r="A12"/>
      <c r="B12" s="86" t="s">
        <v>199</v>
      </c>
      <c r="C12" s="120">
        <v>149.010514</v>
      </c>
      <c r="D12" s="84" t="s">
        <v>112</v>
      </c>
    </row>
    <row r="13" spans="1:5" ht="14.15" customHeight="1">
      <c r="A13"/>
      <c r="B13" s="87" t="s">
        <v>212</v>
      </c>
      <c r="C13" s="119">
        <v>101.753972</v>
      </c>
      <c r="D13" s="83" t="s">
        <v>211</v>
      </c>
    </row>
    <row r="14" spans="1:5" ht="14.15" customHeight="1">
      <c r="A14"/>
      <c r="B14" s="86" t="s">
        <v>202</v>
      </c>
      <c r="C14" s="120">
        <v>96.013195999999994</v>
      </c>
      <c r="D14" s="84" t="s">
        <v>111</v>
      </c>
    </row>
    <row r="15" spans="1:5" ht="14.15" customHeight="1">
      <c r="A15"/>
      <c r="B15" s="87" t="s">
        <v>205</v>
      </c>
      <c r="C15" s="119">
        <v>72.071375000000003</v>
      </c>
      <c r="D15" s="83" t="s">
        <v>190</v>
      </c>
    </row>
    <row r="16" spans="1:5" ht="14.15" customHeight="1">
      <c r="A16"/>
      <c r="B16" s="86" t="s">
        <v>204</v>
      </c>
      <c r="C16" s="120">
        <v>68.886246</v>
      </c>
      <c r="D16" s="84" t="s">
        <v>119</v>
      </c>
    </row>
    <row r="17" spans="2:4" ht="14.15" customHeight="1">
      <c r="B17" s="85" t="s">
        <v>259</v>
      </c>
      <c r="C17" s="119">
        <v>1288.8990679999997</v>
      </c>
      <c r="D17" s="203" t="s">
        <v>39</v>
      </c>
    </row>
    <row r="19" spans="2:4">
      <c r="B19" s="15" t="s">
        <v>77</v>
      </c>
      <c r="C19" s="88"/>
      <c r="D19" s="16" t="s">
        <v>76</v>
      </c>
    </row>
    <row r="20" spans="2:4">
      <c r="B20" s="15" t="s">
        <v>191</v>
      </c>
      <c r="C20" s="82"/>
      <c r="D20" s="16" t="s">
        <v>192</v>
      </c>
    </row>
    <row r="22" spans="2:4" ht="10.5">
      <c r="B22" s="133" t="s">
        <v>245</v>
      </c>
      <c r="C22" s="93"/>
      <c r="D22" s="174" t="s">
        <v>246</v>
      </c>
    </row>
    <row r="23" spans="2:4" ht="10.5">
      <c r="B23" s="134" t="s">
        <v>158</v>
      </c>
      <c r="C23" s="135"/>
      <c r="D23" s="134" t="s">
        <v>159</v>
      </c>
    </row>
    <row r="24" spans="2:4" ht="10.5">
      <c r="B24" s="173"/>
      <c r="C24" s="175"/>
      <c r="D24" s="173"/>
    </row>
  </sheetData>
  <hyperlinks>
    <hyperlink ref="B23" location="Enquiries!A1" display="Contact us for media support and coordination." xr:uid="{467378F6-4FA2-4AC9-AD97-7997289BC729}"/>
    <hyperlink ref="D23" location="Enquiries!A1" display="للنشر الإعلامي يُرجى التواصل معنا للدعم والتنسيق." xr:uid="{B75484FA-9CEA-44FC-9115-950DCA95AFEB}"/>
    <hyperlink ref="B22" location="Index!A1" display="Return to Main Page" xr:uid="{4F7455E3-31FB-491C-85D7-A7EB97510C9C}"/>
    <hyperlink ref="D22" location="Index!A1" display="العودة إلى الصفحة الرئيسية " xr:uid="{8D71F76B-1876-4768-91D7-DC59EC6ED0C8}"/>
  </hyperlinks>
  <pageMargins left="0.7" right="0.7" top="0.75" bottom="0.75" header="0.3" footer="0.3"/>
  <pageSetup orientation="portrait" r:id="rId1"/>
  <headerFooter>
    <oddFooter>&amp;C_x000D_&amp;1#&amp;"Calibri"&amp;11&amp;K000000 This is classified as Confidential</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6B61C0-9D5B-4EC8-B2E6-CA7DD78B7849}">
  <dimension ref="B1:D24"/>
  <sheetViews>
    <sheetView showGridLines="0" zoomScaleNormal="100" workbookViewId="0">
      <selection activeCell="C25" sqref="C25"/>
    </sheetView>
  </sheetViews>
  <sheetFormatPr defaultColWidth="8.54296875" defaultRowHeight="10"/>
  <cols>
    <col min="1" max="1" width="6.453125" style="5" customWidth="1"/>
    <col min="2" max="2" width="35.08984375" style="5" customWidth="1"/>
    <col min="3" max="3" width="18" style="5" customWidth="1"/>
    <col min="4" max="4" width="42" style="5" customWidth="1"/>
    <col min="5" max="16384" width="8.54296875" style="5"/>
  </cols>
  <sheetData>
    <row r="1" spans="2:4" ht="14.25" customHeight="1"/>
    <row r="2" spans="2:4" s="67" customFormat="1" ht="27.75" customHeight="1">
      <c r="B2" s="193" t="s">
        <v>303</v>
      </c>
      <c r="C2" s="193"/>
      <c r="D2" s="54" t="s">
        <v>316</v>
      </c>
    </row>
    <row r="3" spans="2:4" ht="14.4" customHeight="1">
      <c r="B3" s="30" t="s">
        <v>13</v>
      </c>
      <c r="D3" s="5" t="s">
        <v>59</v>
      </c>
    </row>
    <row r="4" spans="2:4" ht="10.5">
      <c r="B4" s="14" t="s">
        <v>30</v>
      </c>
      <c r="C4" s="114" t="s">
        <v>322</v>
      </c>
      <c r="D4" s="9" t="s">
        <v>62</v>
      </c>
    </row>
    <row r="5" spans="2:4" ht="10.5">
      <c r="B5" s="14"/>
      <c r="C5" s="114">
        <v>45839</v>
      </c>
      <c r="D5" s="9"/>
    </row>
    <row r="6" spans="2:4" ht="14.15" customHeight="1">
      <c r="B6" s="10" t="s">
        <v>21</v>
      </c>
      <c r="C6" s="118">
        <f>SUM(C7:C17)</f>
        <v>13805.836142000016</v>
      </c>
      <c r="D6" s="37" t="s">
        <v>75</v>
      </c>
    </row>
    <row r="7" spans="2:4" s="1" customFormat="1" ht="14.15" customHeight="1">
      <c r="B7" s="11" t="s">
        <v>198</v>
      </c>
      <c r="C7" s="119">
        <v>1798.61616</v>
      </c>
      <c r="D7" s="50" t="s">
        <v>113</v>
      </c>
    </row>
    <row r="8" spans="2:4" ht="14.15" customHeight="1">
      <c r="B8" s="12" t="s">
        <v>155</v>
      </c>
      <c r="C8" s="120">
        <v>1294.1879300000001</v>
      </c>
      <c r="D8" s="51" t="s">
        <v>106</v>
      </c>
    </row>
    <row r="9" spans="2:4" s="1" customFormat="1" ht="14.15" customHeight="1">
      <c r="B9" s="48" t="s">
        <v>194</v>
      </c>
      <c r="C9" s="119">
        <v>1267.730319</v>
      </c>
      <c r="D9" s="50" t="s">
        <v>104</v>
      </c>
    </row>
    <row r="10" spans="2:4" ht="14.15" customHeight="1">
      <c r="B10" s="49" t="s">
        <v>207</v>
      </c>
      <c r="C10" s="120">
        <v>1106.727901</v>
      </c>
      <c r="D10" s="51" t="s">
        <v>115</v>
      </c>
    </row>
    <row r="11" spans="2:4" ht="14.15" customHeight="1">
      <c r="B11" s="48" t="s">
        <v>208</v>
      </c>
      <c r="C11" s="119">
        <v>925.11647100000005</v>
      </c>
      <c r="D11" s="50" t="s">
        <v>114</v>
      </c>
    </row>
    <row r="12" spans="2:4" ht="14.15" customHeight="1">
      <c r="B12" s="49" t="s">
        <v>195</v>
      </c>
      <c r="C12" s="120">
        <v>630.65735400000005</v>
      </c>
      <c r="D12" s="51" t="s">
        <v>107</v>
      </c>
    </row>
    <row r="13" spans="2:4" ht="14.15" customHeight="1">
      <c r="B13" s="48" t="s">
        <v>206</v>
      </c>
      <c r="C13" s="119">
        <v>544.89018899999996</v>
      </c>
      <c r="D13" s="50" t="s">
        <v>116</v>
      </c>
    </row>
    <row r="14" spans="2:4" ht="14.15" customHeight="1">
      <c r="B14" s="49" t="s">
        <v>209</v>
      </c>
      <c r="C14" s="120">
        <v>535.86909300000002</v>
      </c>
      <c r="D14" s="51" t="s">
        <v>186</v>
      </c>
    </row>
    <row r="15" spans="2:4" ht="14.15" customHeight="1">
      <c r="B15" s="48" t="s">
        <v>338</v>
      </c>
      <c r="C15" s="119">
        <v>526.70253100000002</v>
      </c>
      <c r="D15" s="83" t="s">
        <v>339</v>
      </c>
    </row>
    <row r="16" spans="2:4" ht="14.15" customHeight="1">
      <c r="B16" s="49" t="s">
        <v>210</v>
      </c>
      <c r="C16" s="120">
        <v>471.83610199999998</v>
      </c>
      <c r="D16" s="51" t="s">
        <v>117</v>
      </c>
    </row>
    <row r="17" spans="2:4" ht="14.15" customHeight="1">
      <c r="B17" s="48" t="s">
        <v>259</v>
      </c>
      <c r="C17" s="119">
        <v>4703.502092000017</v>
      </c>
      <c r="D17" s="202" t="s">
        <v>39</v>
      </c>
    </row>
    <row r="19" spans="2:4">
      <c r="B19" s="15" t="s">
        <v>77</v>
      </c>
      <c r="C19" s="82"/>
      <c r="D19" s="16" t="s">
        <v>76</v>
      </c>
    </row>
    <row r="20" spans="2:4">
      <c r="B20" s="15" t="s">
        <v>191</v>
      </c>
      <c r="C20" s="82"/>
      <c r="D20" s="16" t="s">
        <v>192</v>
      </c>
    </row>
    <row r="22" spans="2:4" ht="12.75" customHeight="1">
      <c r="B22" s="133" t="s">
        <v>245</v>
      </c>
      <c r="C22" s="93"/>
      <c r="D22" s="174" t="s">
        <v>246</v>
      </c>
    </row>
    <row r="23" spans="2:4" ht="10.5">
      <c r="B23" s="134" t="s">
        <v>158</v>
      </c>
      <c r="C23" s="135"/>
      <c r="D23" s="134" t="s">
        <v>159</v>
      </c>
    </row>
    <row r="24" spans="2:4" ht="10.5">
      <c r="B24" s="173"/>
      <c r="C24" s="175"/>
      <c r="D24" s="173"/>
    </row>
  </sheetData>
  <mergeCells count="1">
    <mergeCell ref="B2:C2"/>
  </mergeCells>
  <hyperlinks>
    <hyperlink ref="B23" location="Enquiries!A1" display="Contact us for media support and coordination." xr:uid="{7F871BD5-98CC-452D-82BE-BFDBB2F86A75}"/>
    <hyperlink ref="D23" location="Enquiries!A1" display="للنشر الإعلامي يُرجى التواصل معنا للدعم والتنسيق." xr:uid="{AB3EE5DE-AF77-4044-A615-79670230F5C4}"/>
    <hyperlink ref="B22" location="Index!A1" display="Return to Main Page" xr:uid="{A644251F-B1F7-4FC2-A35C-7540EDBFC750}"/>
    <hyperlink ref="D22" location="Index!A1" display="العودة إلى الصفحة الرئيسية " xr:uid="{F11DA4A6-DAFB-4687-98F6-362D4B71F60F}"/>
  </hyperlinks>
  <pageMargins left="0.7" right="0.7" top="0.75" bottom="0.75" header="0.3" footer="0.3"/>
  <pageSetup orientation="portrait" r:id="rId1"/>
  <headerFooter>
    <oddFooter>&amp;C_x000D_&amp;1#&amp;"Calibri"&amp;11&amp;K000000 This is classified as Confidential</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19EEC7FA365CFC409A913DED2AA25D40" ma:contentTypeVersion="8" ma:contentTypeDescription="Create a new document." ma:contentTypeScope="" ma:versionID="326409c639ed6dbb54cfdaa3d7d7a090">
  <xsd:schema xmlns:xsd="http://www.w3.org/2001/XMLSchema" xmlns:xs="http://www.w3.org/2001/XMLSchema" xmlns:p="http://schemas.microsoft.com/office/2006/metadata/properties" xmlns:ns2="92d5591e-ff9a-4b6b-9d23-0ec4046c89af" targetNamespace="http://schemas.microsoft.com/office/2006/metadata/properties" ma:root="true" ma:fieldsID="9e48037cd45c6e247ac085d082109986" ns2:_="">
    <xsd:import namespace="92d5591e-ff9a-4b6b-9d23-0ec4046c89af"/>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2d5591e-ff9a-4b6b-9d23-0ec4046c89a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B059A08-B1F6-4FFD-B862-BAFE6FECD77A}">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92d5591e-ff9a-4b6b-9d23-0ec4046c89af"/>
    <ds:schemaRef ds:uri="http://www.w3.org/XML/1998/namespace"/>
    <ds:schemaRef ds:uri="http://purl.org/dc/dcmitype/"/>
  </ds:schemaRefs>
</ds:datastoreItem>
</file>

<file path=customXml/itemProps2.xml><?xml version="1.0" encoding="utf-8"?>
<ds:datastoreItem xmlns:ds="http://schemas.openxmlformats.org/officeDocument/2006/customXml" ds:itemID="{A6CB41C1-5187-4163-B1D0-17B75372CEE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2d5591e-ff9a-4b6b-9d23-0ec4046c89a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D8B34BA-C202-43C8-85BB-1E727792FA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19</vt:i4>
      </vt:variant>
    </vt:vector>
  </HeadingPairs>
  <TitlesOfParts>
    <vt:vector size="19" baseType="lpstr">
      <vt:lpstr>Index</vt:lpstr>
      <vt:lpstr>Table 1</vt:lpstr>
      <vt:lpstr>Table 2</vt:lpstr>
      <vt:lpstr>Table 3</vt:lpstr>
      <vt:lpstr>Table 4</vt:lpstr>
      <vt:lpstr>Table 5</vt:lpstr>
      <vt:lpstr>Table 6</vt:lpstr>
      <vt:lpstr>Table 7</vt:lpstr>
      <vt:lpstr>Table 8</vt:lpstr>
      <vt:lpstr>Table 9</vt:lpstr>
      <vt:lpstr>Table 10</vt:lpstr>
      <vt:lpstr>Table 11</vt:lpstr>
      <vt:lpstr>Table 12</vt:lpstr>
      <vt:lpstr>Table 13</vt:lpstr>
      <vt:lpstr>Table 14</vt:lpstr>
      <vt:lpstr>Table 15</vt:lpstr>
      <vt:lpstr>Table 16</vt:lpstr>
      <vt:lpstr>Metadata</vt:lpstr>
      <vt:lpstr>Enquiries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Thomas Creevey</dc:creator>
  <cp:keywords/>
  <dc:description/>
  <cp:lastModifiedBy>Noura Hamad Alghafri</cp:lastModifiedBy>
  <cp:revision/>
  <dcterms:created xsi:type="dcterms:W3CDTF">2022-03-01T00:40:37Z</dcterms:created>
  <dcterms:modified xsi:type="dcterms:W3CDTF">2025-09-23T08:08:29Z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0x01010019EEC7FA365CFC409A913DED2AA25D40</vt:lpwstr>
  </property>
  <property fmtid="{D5CDD505-2E9C-101B-9397-08002B2CF9AE}" pid="3" name="MSIP_Label_81088bd2-ac2d-49a5-b418-34b126be2bd4_Enabled">
    <vt:lpwstr>true</vt:lpwstr>
  </property>
  <property fmtid="{D5CDD505-2E9C-101B-9397-08002B2CF9AE}" pid="4" name="MSIP_Label_81088bd2-ac2d-49a5-b418-34b126be2bd4_SetDate">
    <vt:lpwstr>2024-01-17T09:38:04Z</vt:lpwstr>
  </property>
  <property fmtid="{D5CDD505-2E9C-101B-9397-08002B2CF9AE}" pid="5" name="MSIP_Label_81088bd2-ac2d-49a5-b418-34b126be2bd4_Method">
    <vt:lpwstr>Standard</vt:lpwstr>
  </property>
  <property fmtid="{D5CDD505-2E9C-101B-9397-08002B2CF9AE}" pid="6" name="MSIP_Label_81088bd2-ac2d-49a5-b418-34b126be2bd4_Name">
    <vt:lpwstr>Unrestricted</vt:lpwstr>
  </property>
  <property fmtid="{D5CDD505-2E9C-101B-9397-08002B2CF9AE}" pid="7" name="MSIP_Label_81088bd2-ac2d-49a5-b418-34b126be2bd4_SiteId">
    <vt:lpwstr>76c24ade-0edf-4364-8227-a67993cb7ec4</vt:lpwstr>
  </property>
  <property fmtid="{D5CDD505-2E9C-101B-9397-08002B2CF9AE}" pid="8" name="MSIP_Label_81088bd2-ac2d-49a5-b418-34b126be2bd4_ActionId">
    <vt:lpwstr>f729e5fe-cdb4-4d04-97e7-0cf02fe4bf7b</vt:lpwstr>
  </property>
  <property fmtid="{D5CDD505-2E9C-101B-9397-08002B2CF9AE}" pid="9" name="MSIP_Label_81088bd2-ac2d-49a5-b418-34b126be2bd4_ContentBits">
    <vt:lpwstr>0</vt:lpwstr>
  </property>
  <property fmtid="{D5CDD505-2E9C-101B-9397-08002B2CF9AE}" pid="10" name="MSIP_Label_89755440-57ef-4e58-ae50-baaa124fe54d_Enabled">
    <vt:lpwstr>true</vt:lpwstr>
  </property>
  <property fmtid="{D5CDD505-2E9C-101B-9397-08002B2CF9AE}" pid="11" name="MSIP_Label_89755440-57ef-4e58-ae50-baaa124fe54d_SetDate">
    <vt:lpwstr>2024-10-10T10:02:23Z</vt:lpwstr>
  </property>
  <property fmtid="{D5CDD505-2E9C-101B-9397-08002B2CF9AE}" pid="12" name="MSIP_Label_89755440-57ef-4e58-ae50-baaa124fe54d_Method">
    <vt:lpwstr>Standard</vt:lpwstr>
  </property>
  <property fmtid="{D5CDD505-2E9C-101B-9397-08002B2CF9AE}" pid="13" name="MSIP_Label_89755440-57ef-4e58-ae50-baaa124fe54d_Name">
    <vt:lpwstr>Confidential Classification</vt:lpwstr>
  </property>
  <property fmtid="{D5CDD505-2E9C-101B-9397-08002B2CF9AE}" pid="14" name="MSIP_Label_89755440-57ef-4e58-ae50-baaa124fe54d_SiteId">
    <vt:lpwstr>6926239f-3483-4451-8452-48ee3bee086f</vt:lpwstr>
  </property>
  <property fmtid="{D5CDD505-2E9C-101B-9397-08002B2CF9AE}" pid="15" name="MSIP_Label_89755440-57ef-4e58-ae50-baaa124fe54d_ActionId">
    <vt:lpwstr>0eddddf2-e7cb-4825-a61c-ca365930171c</vt:lpwstr>
  </property>
  <property fmtid="{D5CDD505-2E9C-101B-9397-08002B2CF9AE}" pid="16" name="MSIP_Label_89755440-57ef-4e58-ae50-baaa124fe54d_ContentBits">
    <vt:lpwstr>2</vt:lpwstr>
  </property>
</Properties>
</file>