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66925"/>
  <mc:AlternateContent xmlns:mc="http://schemas.openxmlformats.org/markup-compatibility/2006">
    <mc:Choice Requires="x15">
      <x15ac:absPath xmlns:x15ac="http://schemas.microsoft.com/office/spreadsheetml/2010/11/ac" url="Z:\1-1اصدارات ونشرات القسم\1-2سجل المصدرين والموردين\2023\Q3\"/>
    </mc:Choice>
  </mc:AlternateContent>
  <xr:revisionPtr revIDLastSave="0" documentId="13_ncr:1_{A7B7023E-4FFD-4283-9B44-D91D64478163}" xr6:coauthVersionLast="36" xr6:coauthVersionMax="47" xr10:uidLastSave="{00000000-0000-0000-0000-000000000000}"/>
  <bookViews>
    <workbookView xWindow="-105" yWindow="-105" windowWidth="23250" windowHeight="12570" tabRatio="831" xr2:uid="{81DE0C46-59D6-4809-8D22-37C528AD00C7}"/>
  </bookViews>
  <sheets>
    <sheet name="Index" sheetId="14" r:id="rId1"/>
    <sheet name="Table 1" sheetId="1" r:id="rId2"/>
    <sheet name="Table 2" sheetId="2" r:id="rId3"/>
    <sheet name="Table 3" sheetId="3" r:id="rId4"/>
    <sheet name="Table 4" sheetId="4" r:id="rId5"/>
    <sheet name="Table 5" sheetId="5" r:id="rId6"/>
    <sheet name="Table 6" sheetId="6" r:id="rId7"/>
    <sheet name="Table 7" sheetId="15" r:id="rId8"/>
    <sheet name="Table 8" sheetId="16" r:id="rId9"/>
    <sheet name="Metadata" sheetId="17" r:id="rId10"/>
    <sheet name="Enquiries" sheetId="18"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 i="3" l="1"/>
  <c r="R21" i="3"/>
  <c r="Q6" i="1"/>
  <c r="R29" i="16"/>
  <c r="R18" i="16"/>
  <c r="R7" i="16"/>
  <c r="R29" i="15"/>
  <c r="R18" i="15"/>
  <c r="R7" i="15"/>
  <c r="R21" i="6"/>
  <c r="R14" i="6"/>
  <c r="R7" i="6"/>
  <c r="R14" i="5"/>
  <c r="R21" i="5"/>
  <c r="R7" i="5"/>
  <c r="R21" i="4"/>
  <c r="R14" i="4"/>
  <c r="R7" i="4"/>
  <c r="R7" i="3"/>
  <c r="Q6" i="2"/>
  <c r="E21" i="5"/>
  <c r="F21" i="5"/>
  <c r="G21" i="5"/>
  <c r="H21" i="5"/>
  <c r="I21" i="5"/>
  <c r="J21" i="5"/>
  <c r="K21" i="5"/>
  <c r="L21" i="5"/>
  <c r="M21" i="5"/>
  <c r="N21" i="5"/>
  <c r="O21" i="5"/>
  <c r="P21" i="5"/>
  <c r="Q21" i="5"/>
  <c r="D21" i="5"/>
  <c r="E14" i="5"/>
  <c r="F14" i="5"/>
  <c r="G14" i="5"/>
  <c r="H14" i="5"/>
  <c r="I14" i="5"/>
  <c r="J14" i="5"/>
  <c r="K14" i="5"/>
  <c r="L14" i="5"/>
  <c r="M14" i="5"/>
  <c r="N14" i="5"/>
  <c r="O14" i="5"/>
  <c r="P14" i="5"/>
  <c r="Q14" i="5"/>
  <c r="D14" i="5"/>
  <c r="E7" i="5"/>
  <c r="F7" i="5"/>
  <c r="G7" i="5"/>
  <c r="H7" i="5"/>
  <c r="I7" i="5"/>
  <c r="J7" i="5"/>
  <c r="K7" i="5"/>
  <c r="L7" i="5"/>
  <c r="M7" i="5"/>
  <c r="N7" i="5"/>
  <c r="O7" i="5"/>
  <c r="P7" i="5"/>
  <c r="Q7" i="5"/>
  <c r="D7" i="5"/>
  <c r="E21" i="6"/>
  <c r="F21" i="6"/>
  <c r="G21" i="6"/>
  <c r="H21" i="6"/>
  <c r="I21" i="6"/>
  <c r="J21" i="6"/>
  <c r="K21" i="6"/>
  <c r="L21" i="6"/>
  <c r="M21" i="6"/>
  <c r="N21" i="6"/>
  <c r="O21" i="6"/>
  <c r="P21" i="6"/>
  <c r="Q21" i="6"/>
  <c r="E14" i="6"/>
  <c r="F14" i="6"/>
  <c r="G14" i="6"/>
  <c r="H14" i="6"/>
  <c r="I14" i="6"/>
  <c r="J14" i="6"/>
  <c r="K14" i="6"/>
  <c r="L14" i="6"/>
  <c r="M14" i="6"/>
  <c r="N14" i="6"/>
  <c r="O14" i="6"/>
  <c r="P14" i="6"/>
  <c r="Q14" i="6"/>
  <c r="E7" i="6"/>
  <c r="F7" i="6"/>
  <c r="G7" i="6"/>
  <c r="H7" i="6"/>
  <c r="I7" i="6"/>
  <c r="J7" i="6"/>
  <c r="K7" i="6"/>
  <c r="L7" i="6"/>
  <c r="M7" i="6"/>
  <c r="N7" i="6"/>
  <c r="O7" i="6"/>
  <c r="P7" i="6"/>
  <c r="Q7" i="6"/>
  <c r="D21" i="6"/>
  <c r="D14" i="6"/>
  <c r="D7" i="6"/>
  <c r="E29" i="15"/>
  <c r="F29" i="15"/>
  <c r="G29" i="15"/>
  <c r="H29" i="15"/>
  <c r="I29" i="15"/>
  <c r="J29" i="15"/>
  <c r="K29" i="15"/>
  <c r="L29" i="15"/>
  <c r="M29" i="15"/>
  <c r="N29" i="15"/>
  <c r="O29" i="15"/>
  <c r="P29" i="15"/>
  <c r="Q29" i="15"/>
  <c r="E18" i="15"/>
  <c r="F18" i="15"/>
  <c r="G18" i="15"/>
  <c r="H18" i="15"/>
  <c r="I18" i="15"/>
  <c r="J18" i="15"/>
  <c r="K18" i="15"/>
  <c r="L18" i="15"/>
  <c r="M18" i="15"/>
  <c r="N18" i="15"/>
  <c r="O18" i="15"/>
  <c r="P18" i="15"/>
  <c r="Q18" i="15"/>
  <c r="E7" i="15"/>
  <c r="F7" i="15"/>
  <c r="G7" i="15"/>
  <c r="H7" i="15"/>
  <c r="I7" i="15"/>
  <c r="J7" i="15"/>
  <c r="K7" i="15"/>
  <c r="L7" i="15"/>
  <c r="M7" i="15"/>
  <c r="N7" i="15"/>
  <c r="O7" i="15"/>
  <c r="P7" i="15"/>
  <c r="Q7" i="15"/>
  <c r="D29" i="15"/>
  <c r="D18" i="15"/>
  <c r="D7" i="15"/>
  <c r="E29" i="16"/>
  <c r="F29" i="16"/>
  <c r="G29" i="16"/>
  <c r="H29" i="16"/>
  <c r="I29" i="16"/>
  <c r="J29" i="16"/>
  <c r="K29" i="16"/>
  <c r="L29" i="16"/>
  <c r="M29" i="16"/>
  <c r="N29" i="16"/>
  <c r="O29" i="16"/>
  <c r="P29" i="16"/>
  <c r="Q29" i="16"/>
  <c r="E18" i="16"/>
  <c r="F18" i="16"/>
  <c r="G18" i="16"/>
  <c r="H18" i="16"/>
  <c r="I18" i="16"/>
  <c r="J18" i="16"/>
  <c r="K18" i="16"/>
  <c r="L18" i="16"/>
  <c r="M18" i="16"/>
  <c r="N18" i="16"/>
  <c r="O18" i="16"/>
  <c r="P18" i="16"/>
  <c r="Q18" i="16"/>
  <c r="E7" i="16"/>
  <c r="F7" i="16"/>
  <c r="G7" i="16"/>
  <c r="H7" i="16"/>
  <c r="I7" i="16"/>
  <c r="J7" i="16"/>
  <c r="K7" i="16"/>
  <c r="L7" i="16"/>
  <c r="M7" i="16"/>
  <c r="N7" i="16"/>
  <c r="O7" i="16"/>
  <c r="P7" i="16"/>
  <c r="Q7" i="16"/>
  <c r="D29" i="16"/>
  <c r="D18" i="16"/>
  <c r="D7" i="16"/>
  <c r="E14" i="3"/>
  <c r="F14" i="3"/>
  <c r="G14" i="3"/>
  <c r="H14" i="3"/>
  <c r="I14" i="3"/>
  <c r="J14" i="3"/>
  <c r="K14" i="3"/>
  <c r="L14" i="3"/>
  <c r="M14" i="3"/>
  <c r="N14" i="3"/>
  <c r="O14" i="3"/>
  <c r="P14" i="3"/>
  <c r="Q14" i="3"/>
  <c r="E21" i="3"/>
  <c r="F21" i="3"/>
  <c r="G21" i="3"/>
  <c r="H21" i="3"/>
  <c r="I21" i="3"/>
  <c r="J21" i="3"/>
  <c r="K21" i="3"/>
  <c r="L21" i="3"/>
  <c r="M21" i="3"/>
  <c r="N21" i="3"/>
  <c r="O21" i="3"/>
  <c r="P21" i="3"/>
  <c r="Q21" i="3"/>
  <c r="D21" i="3"/>
  <c r="D14" i="3"/>
  <c r="E7" i="3"/>
  <c r="F7" i="3"/>
  <c r="G7" i="3"/>
  <c r="H7" i="3"/>
  <c r="I7" i="3"/>
  <c r="J7" i="3"/>
  <c r="K7" i="3"/>
  <c r="L7" i="3"/>
  <c r="M7" i="3"/>
  <c r="N7" i="3"/>
  <c r="O7" i="3"/>
  <c r="P7" i="3"/>
  <c r="Q7" i="3"/>
  <c r="D7" i="3"/>
  <c r="E14" i="4"/>
  <c r="F14" i="4"/>
  <c r="G14" i="4"/>
  <c r="H14" i="4"/>
  <c r="I14" i="4"/>
  <c r="J14" i="4"/>
  <c r="K14" i="4"/>
  <c r="L14" i="4"/>
  <c r="M14" i="4"/>
  <c r="N14" i="4"/>
  <c r="O14" i="4"/>
  <c r="P14" i="4"/>
  <c r="Q14" i="4"/>
  <c r="D14" i="4"/>
  <c r="E7" i="4"/>
  <c r="F7" i="4"/>
  <c r="G7" i="4"/>
  <c r="H7" i="4"/>
  <c r="I7" i="4"/>
  <c r="J7" i="4"/>
  <c r="K7" i="4"/>
  <c r="L7" i="4"/>
  <c r="M7" i="4"/>
  <c r="N7" i="4"/>
  <c r="O7" i="4"/>
  <c r="P7" i="4"/>
  <c r="Q7" i="4"/>
  <c r="D7" i="4"/>
  <c r="E21" i="4"/>
  <c r="F21" i="4"/>
  <c r="G21" i="4"/>
  <c r="H21" i="4"/>
  <c r="I21" i="4"/>
  <c r="J21" i="4"/>
  <c r="K21" i="4"/>
  <c r="L21" i="4"/>
  <c r="M21" i="4"/>
  <c r="N21" i="4"/>
  <c r="O21" i="4"/>
  <c r="P21" i="4"/>
  <c r="Q21" i="4"/>
  <c r="D21" i="4"/>
  <c r="C6" i="2"/>
  <c r="D6" i="2"/>
  <c r="E6" i="2"/>
  <c r="F6" i="2"/>
  <c r="G6" i="2"/>
  <c r="H6" i="2"/>
  <c r="I6" i="2"/>
  <c r="J6" i="2"/>
  <c r="K6" i="2"/>
  <c r="L6" i="2"/>
  <c r="M6" i="2"/>
  <c r="N6" i="2"/>
  <c r="O6" i="2"/>
  <c r="P6" i="2"/>
  <c r="C6" i="1"/>
  <c r="D6" i="1"/>
  <c r="E6" i="1"/>
  <c r="F6" i="1"/>
  <c r="G6" i="1"/>
  <c r="H6" i="1"/>
  <c r="I6" i="1"/>
  <c r="J6" i="1"/>
  <c r="K6" i="1"/>
  <c r="L6" i="1"/>
  <c r="M6" i="1"/>
  <c r="N6" i="1"/>
  <c r="O6" i="1"/>
  <c r="P6" i="1"/>
  <c r="E6" i="16" l="1"/>
  <c r="R6" i="16"/>
  <c r="Q6" i="16"/>
  <c r="R6" i="15"/>
  <c r="K6" i="15"/>
  <c r="R6" i="6"/>
  <c r="H6" i="6"/>
  <c r="R6" i="5"/>
  <c r="L6" i="4"/>
  <c r="R6" i="4"/>
  <c r="R6" i="3"/>
  <c r="O6" i="4"/>
  <c r="M6" i="4"/>
  <c r="G6" i="4"/>
  <c r="K6" i="4"/>
  <c r="Q6" i="15"/>
  <c r="O6" i="6"/>
  <c r="G6" i="6"/>
  <c r="J6" i="5"/>
  <c r="E6" i="4"/>
  <c r="I6" i="4"/>
  <c r="E6" i="3"/>
  <c r="H6" i="15"/>
  <c r="Q6" i="4"/>
  <c r="N6" i="4"/>
  <c r="F6" i="4"/>
  <c r="D6" i="4"/>
  <c r="J6" i="4"/>
  <c r="P6" i="4"/>
  <c r="H6" i="4"/>
  <c r="E6" i="15"/>
  <c r="P6" i="15"/>
  <c r="M6" i="3"/>
  <c r="O6" i="5"/>
  <c r="P6" i="5"/>
  <c r="G6" i="5"/>
  <c r="Q6" i="5"/>
  <c r="L6" i="5"/>
  <c r="H6" i="5"/>
  <c r="N6" i="5"/>
  <c r="F6" i="5"/>
  <c r="K6" i="5"/>
  <c r="I6" i="5"/>
  <c r="D6" i="5"/>
  <c r="M6" i="5"/>
  <c r="E6" i="5"/>
  <c r="K6" i="6"/>
  <c r="L6" i="6"/>
  <c r="Q6" i="6"/>
  <c r="P6" i="6"/>
  <c r="I6" i="6"/>
  <c r="N6" i="6"/>
  <c r="F6" i="6"/>
  <c r="M6" i="6"/>
  <c r="E6" i="6"/>
  <c r="J6" i="6"/>
  <c r="D6" i="6"/>
  <c r="L6" i="15"/>
  <c r="O6" i="15"/>
  <c r="G6" i="15"/>
  <c r="D6" i="15"/>
  <c r="I6" i="15"/>
  <c r="N6" i="15"/>
  <c r="F6" i="15"/>
  <c r="M6" i="15"/>
  <c r="J6" i="15"/>
  <c r="H6" i="16"/>
  <c r="L6" i="16"/>
  <c r="I6" i="16"/>
  <c r="J6" i="16"/>
  <c r="O6" i="16"/>
  <c r="G6" i="16"/>
  <c r="N6" i="16"/>
  <c r="F6" i="16"/>
  <c r="P6" i="16"/>
  <c r="M6" i="16"/>
  <c r="K6" i="16"/>
  <c r="D6" i="16"/>
  <c r="O6" i="3"/>
  <c r="G6" i="3"/>
  <c r="N6" i="3"/>
  <c r="F6" i="3"/>
  <c r="L6" i="3"/>
  <c r="K6" i="3"/>
  <c r="J6" i="3"/>
  <c r="Q6" i="3"/>
  <c r="I6" i="3"/>
  <c r="D6" i="3"/>
  <c r="P6" i="3"/>
  <c r="H6" i="3"/>
</calcChain>
</file>

<file path=xl/sharedStrings.xml><?xml version="1.0" encoding="utf-8"?>
<sst xmlns="http://schemas.openxmlformats.org/spreadsheetml/2006/main" count="1068" uniqueCount="247">
  <si>
    <t>Metadata</t>
  </si>
  <si>
    <t>Enquiries</t>
  </si>
  <si>
    <t>Table description</t>
  </si>
  <si>
    <t>Link</t>
  </si>
  <si>
    <t>Series 
start</t>
  </si>
  <si>
    <t>Series 
end</t>
  </si>
  <si>
    <t>وصف عنصر البيانات</t>
  </si>
  <si>
    <t>Non-oil exports by sector</t>
  </si>
  <si>
    <t>Table 1</t>
  </si>
  <si>
    <t>Imports by sector</t>
  </si>
  <si>
    <t>Table 2</t>
  </si>
  <si>
    <t>Table 3</t>
  </si>
  <si>
    <t>Table 4</t>
  </si>
  <si>
    <t>Table 5</t>
  </si>
  <si>
    <t>Table 6</t>
  </si>
  <si>
    <t>Table 7</t>
  </si>
  <si>
    <t>Table 8</t>
  </si>
  <si>
    <t>Million AED</t>
  </si>
  <si>
    <t>* Harmonized System classification at the 2-digit level</t>
  </si>
  <si>
    <t>GLOSSARY</t>
  </si>
  <si>
    <t>METHODOLOGY</t>
  </si>
  <si>
    <t>Foreign Trade Statistics Methodology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</si>
  <si>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</si>
  <si>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</si>
  <si>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</si>
  <si>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:الجدول 4</t>
  </si>
  <si>
    <t>:الجدول 7</t>
  </si>
  <si>
    <t>Note: The data for 2022 are preliminary</t>
  </si>
  <si>
    <t xml:space="preserve">نهاية السلسلة الزمنية </t>
  </si>
  <si>
    <t xml:space="preserve">بداية السلسلة الزمنية </t>
  </si>
  <si>
    <t>التصنيفات</t>
  </si>
  <si>
    <t>قطاع الأعمال</t>
  </si>
  <si>
    <t>سجل المُصدّر والمورد</t>
  </si>
  <si>
    <t>المُصدّر و المورد</t>
  </si>
  <si>
    <t>الشخص الطبيعي أو الاعتباري الذي يقوم بتصدير أو استيراد السلع.</t>
  </si>
  <si>
    <t>قطاع الحكومة</t>
  </si>
  <si>
    <t>النظام المنسق (HS)</t>
  </si>
  <si>
    <t>وصف وتبويب السلع وفقاً لطبيعتها واستخداماتها أو منشأ صنعها وغيرها من المعايير الأخرى</t>
  </si>
  <si>
    <t>الواردات</t>
  </si>
  <si>
    <t>قطاع الأفراد</t>
  </si>
  <si>
    <t>الصادرات غير النفطية</t>
  </si>
  <si>
    <t xml:space="preserve">المنهجية </t>
  </si>
  <si>
    <t>منهجية إحصاءات التجارة الخارجية</t>
  </si>
  <si>
    <t>Business Sector</t>
  </si>
  <si>
    <t xml:space="preserve">Represents all local and foreign companies and establishments operating in the Emirate of Abu Dhabi that have imported and/or exported through the ports of the Emirate of Abu Dhabi. </t>
  </si>
  <si>
    <t>Exporter and importer register</t>
  </si>
  <si>
    <t>An official book in the General Administration of Customs that contains data about exports or imports of goods by individuals, companies and entities through the ports of the Emirate of Abu Dhabi.</t>
  </si>
  <si>
    <t>Exporter &amp; Importer</t>
  </si>
  <si>
    <t>The natural or legal entity exporting or importing the goods.</t>
  </si>
  <si>
    <t>Government Sector</t>
  </si>
  <si>
    <t xml:space="preserve">Represents all ministries, federal and local departments and diplomatic bodies operating in the Emirate of Abu Dhabi that have imported and exported through the ports of the Emirate of Abu Dhabi.  </t>
  </si>
  <si>
    <t>Harmonized System (HS)</t>
  </si>
  <si>
    <t xml:space="preserve">Standardized numerical method of classifying traded products based on classification of goods, according to their nature, uses, origin of manufacture and other standards. </t>
  </si>
  <si>
    <t>Imports</t>
  </si>
  <si>
    <t xml:space="preserve">Goods that enter Abu Dhabi’s customs and economic district from various parts of the world, excluding other emirates in the United Arab Emirates, and receive customs clearance. </t>
  </si>
  <si>
    <t>Individual Sector</t>
  </si>
  <si>
    <t xml:space="preserve">Represent natural persons residing in the Emirate of Abu Dhabi (citizens and non-nationals) who import and export through the ports of the Emirate of Abu Dhabi. </t>
  </si>
  <si>
    <t>Non-oil Exports</t>
  </si>
  <si>
    <t xml:space="preserve">Non-oil exports include goods that are entirely produced locally or in whose production process local resources are used. Non-oil exports through the ports of Abu Dhabi include goods that were produced in other Emirates in the United Arab Emirates. Oil is excluded from these goods. In this publication, the value of exports is the sum of exports and re-exports. </t>
  </si>
  <si>
    <t>الاستفسارات</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</si>
  <si>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</si>
  <si>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</si>
  <si>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البيانات الوصفية</t>
  </si>
  <si>
    <t>استفسارات</t>
  </si>
  <si>
    <t>* Standard International Trade Classification</t>
  </si>
  <si>
    <t>مليون درهم</t>
  </si>
  <si>
    <t>المصدر: الإدارة العامة للجمارك</t>
  </si>
  <si>
    <t>Source: General Administration of Customs</t>
  </si>
  <si>
    <t>ملاحظة: بيانات عام 2022 أوليّة</t>
  </si>
  <si>
    <t>*التصنيف الموحد للتجارة الدولية</t>
  </si>
  <si>
    <t>*حسب النظام المنسق للحد الثاني</t>
  </si>
  <si>
    <t>المصدر: مركز الإحصاء - أبوظبي</t>
  </si>
  <si>
    <t>Source: Statistics Center - Abu Dhabi</t>
  </si>
  <si>
    <t>Sector</t>
  </si>
  <si>
    <t/>
  </si>
  <si>
    <t>Total</t>
  </si>
  <si>
    <t>الإجمالي</t>
  </si>
  <si>
    <t>Individual</t>
  </si>
  <si>
    <t>الأفراد</t>
  </si>
  <si>
    <t>Business</t>
  </si>
  <si>
    <t>الأعمال</t>
  </si>
  <si>
    <t>Government</t>
  </si>
  <si>
    <t>الحكومة</t>
  </si>
  <si>
    <t>All Other Goods</t>
  </si>
  <si>
    <t>جميع السلع الأخرى</t>
  </si>
  <si>
    <t>Miscellaneous manufactured articles</t>
  </si>
  <si>
    <t>Country</t>
  </si>
  <si>
    <t>دولة</t>
  </si>
  <si>
    <t>All Other Countries</t>
  </si>
  <si>
    <t>Good by SITC4*</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</si>
  <si>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</si>
  <si>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</si>
  <si>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</si>
  <si>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</si>
  <si>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</si>
  <si>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</si>
  <si>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</si>
  <si>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</si>
  <si>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</si>
  <si>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</si>
  <si>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</si>
  <si>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</si>
  <si>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</si>
  <si>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</si>
  <si>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</si>
  <si>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</si>
  <si>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مصنوعات متنوعة</t>
  </si>
  <si>
    <t>Commodities and transactions n.e.s. in the SITC</t>
  </si>
  <si>
    <t>سلع ومعاملات غ.م.م. في التصنيف الموحد للتجارة الدولية</t>
  </si>
  <si>
    <t xml:space="preserve">*SITC4  السلع حسب </t>
  </si>
  <si>
    <t>يشمل جميع الشركات والمنشآت المحلية والأجنبية العاملة في إمارة أبوظبي والتي قامت بالاستيراد والتصدير عبر منافذ إمارة أبوظبي</t>
  </si>
  <si>
    <t>هو دفتر رسمي يوجد في الإدارة العامة للجمارك يقيد فيه السلع المصدرة والمستوردة عبر منافذ إمارة ابوظبي من قبل الأفراد والشركات والجهات الحكومية.</t>
  </si>
  <si>
    <t xml:space="preserve">يشمل جميع الوزارات، الدوائر الاتحادية والمحلية والهيئات الدبلوماسية العاملة في إمارة أبوظبي والتي قامت بالاستيراد والتصدير عبر منافذ إمارة أبوظبي. </t>
  </si>
  <si>
    <t>هي عبارة عن السلع التي تدخل المنطقة الجمركية والاقتصادية لإمارة أبوظبي  عبر منافذها فقط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</si>
  <si>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يشمل الأشخاص الطبيعيين المقيمين في إمارة أبوظبي (مواطنين وغير مواطنين) والذين يقومون بالاستيراد والتصدير بصفتهم الشخصية عبر منافذ إمارة أبوظبي. </t>
  </si>
  <si>
    <t>هي تلك السلع المنتجة محلياً بالكامل أو التي تسهم الموارد المحلية في إنتاجها (باستثناء النفط) وتخرج من عبر منافذ إمارة أبوظبي باتجاه العالم الخارجي لتشكّل خصماً من رصيدها السلعيّ.  وقد تتضمّن الصادرات غير النفطيّة بضائع أنتجت جزئياً في إمارات الدولة الأخرى.  وفي هذا التقرير قيمة الصادرات هي عبارة عن اجمالي قيمة الصادرات والمعاد تصديره.</t>
  </si>
  <si>
    <t>Exported goods by sector and Standard International Trade Classification</t>
  </si>
  <si>
    <t>Imported goods by sector and Standard International Trade Classification</t>
  </si>
  <si>
    <t>الصادرات غير النفطية حسب القطاع</t>
  </si>
  <si>
    <t>الصادرات غير النفطية حسب التصنيف الموحد للتجارة الدولية والقطاع</t>
  </si>
  <si>
    <t>الواردات حسب التصنيف الموحد للتجارة الدولية والقطاع</t>
  </si>
  <si>
    <t>Top 5 exported goods by sector and Harmonized System</t>
  </si>
  <si>
    <t>Top 5 imported goods by sector and Harmonized System</t>
  </si>
  <si>
    <t>Top 5 export trade partners by sector</t>
  </si>
  <si>
    <t>Top 5 import trade partners by sector</t>
  </si>
  <si>
    <t>الواردات حسب القطاع</t>
  </si>
  <si>
    <t>أهم خمس مجموعات سلعية في الصادرات غير النفطية حسب النظام المنسق والقطاع</t>
  </si>
  <si>
    <t>أهم خمس مجموعات سلعية في الواردات حسب النظام المنسق والقطاع</t>
  </si>
  <si>
    <t xml:space="preserve"> أهم خمس شركاء في الصادرات غير النفطية حسب القطاع</t>
  </si>
  <si>
    <t xml:space="preserve"> أهم خمس شركاء في الواردات حسب القطاع</t>
  </si>
  <si>
    <t>Note: The data for 2023 are preliminary</t>
  </si>
  <si>
    <t>ملاحظة: بيانات عام 2023 أوليّة</t>
  </si>
  <si>
    <t>Works of art, collectors' pieces and antiques</t>
  </si>
  <si>
    <t>Vehicles, aircraft and associated of transport equipment</t>
  </si>
  <si>
    <t>Machinery equipment, sound and television recorders and reproducers, and parts thereof</t>
  </si>
  <si>
    <t>Optical, photographic, medical, musical instruments, watches; parts thereof</t>
  </si>
  <si>
    <t>Live Animals; Animal Products</t>
  </si>
  <si>
    <t>Goods by HS*</t>
  </si>
  <si>
    <t>*HS السلع حسب</t>
  </si>
  <si>
    <t>Pearls, precious or semi-precious stones, imitation jewelry</t>
  </si>
  <si>
    <t>لؤلؤ، أحجار كريمة أو شبه كريمة، حلي مقلدة</t>
  </si>
  <si>
    <t>Base metals and articles of base metal</t>
  </si>
  <si>
    <t>معادن عادية ومصنوعاتها</t>
  </si>
  <si>
    <t>Plastics and articles thereof or rubber and articles thereof</t>
  </si>
  <si>
    <t>لدائن ومصنوعاتها، مطاط ومصنوعاته</t>
  </si>
  <si>
    <t>آلات كهربائية، أجهزة تسجيل وإذاعة الصوت والصور ولوازمها</t>
  </si>
  <si>
    <t>Products of the chemical or allied industries</t>
  </si>
  <si>
    <t>منتجات الصناعات الكيماوية أو الصناعات المرتبطة بها</t>
  </si>
  <si>
    <t>تحف فنية، قطع للمجموعات وقطع أثرية</t>
  </si>
  <si>
    <t>عربات، طائرات، وبواخر، ومعدات نقل مماثلة</t>
  </si>
  <si>
    <t>أجهزة بصرية، فوتوغرافية، أدوات طبية وموسيقية، ساعات، ولوازمها</t>
  </si>
  <si>
    <t>حيوانات حية ومنتجات المملكة الحيوانية</t>
  </si>
  <si>
    <t>منتجات معدنية</t>
  </si>
  <si>
    <t>Mineral products</t>
  </si>
  <si>
    <t>Saudi Arabia</t>
  </si>
  <si>
    <t>المملكة العربية السعودية</t>
  </si>
  <si>
    <t>China</t>
  </si>
  <si>
    <t>Japan</t>
  </si>
  <si>
    <t>United States of America</t>
  </si>
  <si>
    <t>الولايات المتحدة الأمريكية</t>
  </si>
  <si>
    <t>Germany</t>
  </si>
  <si>
    <t>United Kingdom</t>
  </si>
  <si>
    <t>India</t>
  </si>
  <si>
    <t>France</t>
  </si>
  <si>
    <t>Oman</t>
  </si>
  <si>
    <t>Congo</t>
  </si>
  <si>
    <t>Turkey</t>
  </si>
  <si>
    <t>تركيا</t>
  </si>
  <si>
    <t>**HS السلع حسب</t>
  </si>
  <si>
    <t>Goods by HS**</t>
  </si>
  <si>
    <t xml:space="preserve">**SITC4  السلع حسب </t>
  </si>
  <si>
    <t>Good by SITC4**</t>
  </si>
  <si>
    <t xml:space="preserve"> '-' تعني أن القيمة غير موجودة </t>
  </si>
  <si>
    <t>الرموز المستخدمة</t>
  </si>
  <si>
    <t>Symbols used</t>
  </si>
  <si>
    <t>0' Approximately to zero</t>
  </si>
  <si>
    <t xml:space="preserve"> '-' The value not available</t>
  </si>
  <si>
    <t xml:space="preserve"> غ.م.م.: غير محددة ولم ترد في مكان آخر</t>
  </si>
  <si>
    <t>n e s: Denotes not elsewhere specified</t>
  </si>
  <si>
    <t>https://scad.gov.ae/web/guest/w/statistical-data-request</t>
  </si>
  <si>
    <t>الربع الأول 2020</t>
  </si>
  <si>
    <t>Q1 الربع الأول</t>
  </si>
  <si>
    <t>Q2 الربع الثاني</t>
  </si>
  <si>
    <t>Q3 الربع الثالث</t>
  </si>
  <si>
    <t>Q4 الربع الرابع</t>
  </si>
  <si>
    <t>* قيمة الصادرات تشمل إجمالي قيمة الصادرات والمعاد تصديره </t>
  </si>
  <si>
    <t>* The value of exports includes the total value of exports and re-exports</t>
  </si>
  <si>
    <t>Government**</t>
  </si>
  <si>
    <t>الربع الثالث 2023</t>
  </si>
  <si>
    <t>Q3 2023</t>
  </si>
  <si>
    <t>Q1 2020</t>
  </si>
  <si>
    <r>
      <t xml:space="preserve">الجدول 1: </t>
    </r>
    <r>
      <rPr>
        <b/>
        <sz val="11"/>
        <rFont val="Arial"/>
        <family val="2"/>
      </rPr>
      <t xml:space="preserve">الصادرات غير النفطية* حسب القطاع، الربع الأول 2020 - الربع الثالث 2023 </t>
    </r>
  </si>
  <si>
    <r>
      <rPr>
        <b/>
        <sz val="11"/>
        <color rgb="FFD6A360"/>
        <rFont val="Arial"/>
        <family val="2"/>
      </rPr>
      <t>Table 1:</t>
    </r>
    <r>
      <rPr>
        <b/>
        <sz val="11"/>
        <rFont val="Arial"/>
        <family val="2"/>
      </rPr>
      <t xml:space="preserve"> Non-oil exports* by sector, Q1 2020 - Q3 2023</t>
    </r>
  </si>
  <si>
    <r>
      <rPr>
        <b/>
        <sz val="11"/>
        <color rgb="FFD6A360"/>
        <rFont val="Arial"/>
        <family val="2"/>
      </rPr>
      <t>Table 2:</t>
    </r>
    <r>
      <rPr>
        <b/>
        <sz val="11"/>
        <rFont val="Arial"/>
        <family val="2"/>
      </rPr>
      <t xml:space="preserve"> Imports by sector, Q1 2020 - Q3 2023</t>
    </r>
  </si>
  <si>
    <r>
      <t>الجدول 2:</t>
    </r>
    <r>
      <rPr>
        <b/>
        <sz val="11"/>
        <rFont val="Arial"/>
        <family val="2"/>
      </rPr>
      <t xml:space="preserve"> الواردات حسب القطاع، الربع الأول 2020 - الربع الثالث 2023</t>
    </r>
  </si>
  <si>
    <r>
      <t xml:space="preserve">الجدول 3: </t>
    </r>
    <r>
      <rPr>
        <b/>
        <sz val="11"/>
        <rFont val="Arial"/>
        <family val="2"/>
      </rPr>
      <t>أهم خمس مجموعات سلعية في الصادرات غير النفطية* حسب النظام المنسق والقطاع، الربع الأول 2020 - الربع الثالث 2023</t>
    </r>
  </si>
  <si>
    <r>
      <rPr>
        <b/>
        <sz val="11"/>
        <color rgb="FFD6A360"/>
        <rFont val="Arial"/>
        <family val="2"/>
      </rPr>
      <t>Table 3:</t>
    </r>
    <r>
      <rPr>
        <b/>
        <sz val="11"/>
        <rFont val="Arial"/>
        <family val="2"/>
      </rPr>
      <t xml:space="preserve"> Top 5 exported* goods by sector and Harmonized System, Q1 2020 - Q3 2023</t>
    </r>
  </si>
  <si>
    <t>أهم خمس مجموعات سلعية في الواردات حسب النظام المنسق والقطاع، الربع الأول 2020 - الربع الثالث 2023</t>
  </si>
  <si>
    <r>
      <rPr>
        <b/>
        <sz val="11"/>
        <color rgb="FFD6A360"/>
        <rFont val="Arial"/>
        <family val="2"/>
      </rPr>
      <t>Table 4:</t>
    </r>
    <r>
      <rPr>
        <b/>
        <sz val="11"/>
        <rFont val="Arial"/>
        <family val="2"/>
      </rPr>
      <t xml:space="preserve"> Top 5 imported goods by sector and Harmonized System, Q1 2020 - Q3 2023</t>
    </r>
  </si>
  <si>
    <r>
      <t xml:space="preserve">الجدول: 5 </t>
    </r>
    <r>
      <rPr>
        <b/>
        <sz val="11"/>
        <rFont val="Arial"/>
        <family val="2"/>
      </rPr>
      <t xml:space="preserve"> أهم خمس شركاء في الصادرات غير النفطية* حسب القطاع، الربع الأول 2020 - الربع الثالث 2023</t>
    </r>
  </si>
  <si>
    <r>
      <rPr>
        <b/>
        <sz val="11"/>
        <color rgb="FFD6A360"/>
        <rFont val="Arial"/>
        <family val="2"/>
      </rPr>
      <t>Table 5:</t>
    </r>
    <r>
      <rPr>
        <b/>
        <sz val="11"/>
        <rFont val="Arial"/>
        <family val="2"/>
      </rPr>
      <t xml:space="preserve"> Top 5 export* trade partners by sector, Q1 2020 - Q3 2023</t>
    </r>
  </si>
  <si>
    <r>
      <t xml:space="preserve">الجدول 6: </t>
    </r>
    <r>
      <rPr>
        <b/>
        <sz val="11"/>
        <rFont val="Arial"/>
        <family val="2"/>
      </rPr>
      <t>أهم خمس شركاء في الواردات حسب القطاع، الربع الأول 2020 - الربع الثالث 2023</t>
    </r>
  </si>
  <si>
    <r>
      <t xml:space="preserve">Table 6: </t>
    </r>
    <r>
      <rPr>
        <b/>
        <sz val="11"/>
        <rFont val="Arial"/>
        <family val="2"/>
      </rPr>
      <t>Top 5 import trade partners by sector, Q1 2020 - Q3 2023</t>
    </r>
  </si>
  <si>
    <t>الصادرات غير النفطية* حسب التصنيف الموحد للتجارة الدولية والقطاع، الربع الأول 2020 - الربع الثالث 2023</t>
  </si>
  <si>
    <r>
      <rPr>
        <b/>
        <sz val="11"/>
        <color rgb="FFD6A360"/>
        <rFont val="Arial"/>
        <family val="2"/>
      </rPr>
      <t>Table 7:</t>
    </r>
    <r>
      <rPr>
        <b/>
        <sz val="11"/>
        <rFont val="Arial"/>
        <family val="2"/>
      </rPr>
      <t xml:space="preserve"> Exported* goods by sector and Standard International Trade Classification, Q1 2020 - Q3 2023</t>
    </r>
  </si>
  <si>
    <r>
      <t xml:space="preserve">الجدول 8: </t>
    </r>
    <r>
      <rPr>
        <b/>
        <sz val="11"/>
        <rFont val="Arial"/>
        <family val="2"/>
      </rPr>
      <t>الواردات حسب لتصنيف الموحد للتجارة الدولية والقطاع، الربع الأول 2020 - الربع الثالث 2023</t>
    </r>
  </si>
  <si>
    <r>
      <rPr>
        <b/>
        <sz val="11"/>
        <color rgb="FFD6A360"/>
        <rFont val="Arial"/>
        <family val="2"/>
      </rPr>
      <t>Table 8:</t>
    </r>
    <r>
      <rPr>
        <b/>
        <sz val="11"/>
        <rFont val="Arial"/>
        <family val="2"/>
      </rPr>
      <t xml:space="preserve"> Imported goods by sector and Standard International Trade Classification, Q1 2020 - Q3 2023</t>
    </r>
  </si>
  <si>
    <t>Prepared foodstuffs, beverages, spirits and tobacco</t>
  </si>
  <si>
    <t>منتجات صناعة الأغدية، مشروبات، سوائل كحولية وتبغ</t>
  </si>
  <si>
    <t>Bangladesh</t>
  </si>
  <si>
    <t>Egypt</t>
  </si>
  <si>
    <t>Kuwait</t>
  </si>
  <si>
    <t>Qatar</t>
  </si>
  <si>
    <t>Kingdom of Bahrain</t>
  </si>
  <si>
    <t>Mexico</t>
  </si>
  <si>
    <t>Jordan</t>
  </si>
  <si>
    <t>Uzbekistan</t>
  </si>
  <si>
    <t>سلطنة عمان</t>
  </si>
  <si>
    <t xml:space="preserve">  اليابان</t>
  </si>
  <si>
    <t xml:space="preserve">  ألمانيا</t>
  </si>
  <si>
    <t xml:space="preserve">  المملكة المتحدة</t>
  </si>
  <si>
    <t xml:space="preserve">  الولايات المتحدة الأمريكية</t>
  </si>
  <si>
    <t xml:space="preserve">  الصين</t>
  </si>
  <si>
    <t xml:space="preserve">  الكونغو</t>
  </si>
  <si>
    <t xml:space="preserve">  فرنسا</t>
  </si>
  <si>
    <t xml:space="preserve">  الهند</t>
  </si>
  <si>
    <t xml:space="preserve">  بنغلاديش</t>
  </si>
  <si>
    <t xml:space="preserve">  مصر</t>
  </si>
  <si>
    <t xml:space="preserve">  سلطنة عمان</t>
  </si>
  <si>
    <t xml:space="preserve">  جميع البلدان الاخرى</t>
  </si>
  <si>
    <t xml:space="preserve">  المملكة العربية السعودية</t>
  </si>
  <si>
    <t xml:space="preserve">  الكويت</t>
  </si>
  <si>
    <t xml:space="preserve">  دولة قطر</t>
  </si>
  <si>
    <t xml:space="preserve">  مملكة البحرين</t>
  </si>
  <si>
    <t xml:space="preserve">  المكسيك</t>
  </si>
  <si>
    <t xml:space="preserve">  الأردن</t>
  </si>
  <si>
    <t xml:space="preserve">  أوزبكستان</t>
  </si>
  <si>
    <t>إحصائيات سجل المصدرين والموردين، الربع الثالث 2023</t>
  </si>
  <si>
    <t>Statistics of the Exporter and Importer Register, Q3 2023</t>
  </si>
  <si>
    <t>سلع ومنتجات مختلفة</t>
  </si>
  <si>
    <t>Preliminary estimates</t>
  </si>
  <si>
    <r>
      <t>تقديرات</t>
    </r>
    <r>
      <rPr>
        <sz val="8"/>
        <color theme="1"/>
        <rFont val="Arial"/>
        <family val="2"/>
      </rPr>
      <t xml:space="preserve"> </t>
    </r>
    <r>
      <rPr>
        <b/>
        <sz val="8"/>
        <color theme="1"/>
        <rFont val="Arial"/>
        <family val="2"/>
      </rPr>
      <t>أولية</t>
    </r>
  </si>
  <si>
    <r>
      <t>Estimates that have been calculated using only secondary data sources and methods. Users of this data should be aware that preliminary estimates will be revised when primary data sources become available for that time period</t>
    </r>
    <r>
      <rPr>
        <b/>
        <sz val="8"/>
        <color theme="1"/>
        <rFont val="Arial"/>
        <family val="2"/>
      </rPr>
      <t>.</t>
    </r>
  </si>
  <si>
    <t>التقديرات تستند فقط إلى مصادر ثانوية للبيانات. وينبغي أن يدرك مستخدمو التقديرات الأولية أنها قد تنقح بمجرد جمع البيانات من المصادر الأولية.</t>
  </si>
  <si>
    <t xml:space="preserve"> '0' تعني أن القيمة قريبة من الصفر</t>
  </si>
  <si>
    <t>-</t>
  </si>
  <si>
    <t>القطاع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</si>
</sst>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0.0"/>
    <numFmt numFmtId="171" formatCode="_-* #,##0.0_-;\-* #,##0.0_-;_-* &quot;-&quot;??_-;_-@_-"/>
    <numFmt numFmtId="172" formatCode="_(* #,##0.0_);_(* \(#,##0.0\);_(* &quot;-&quot;?_);_(@_)"/>
    <numFmt numFmtId="173" formatCode="_(* #,##0.0_);_(* \(#,##0.0\);_(* &quot;-&quot;??_);_(@_)"/>
    <numFmt numFmtId="174" formatCode="#,#00.0,,"/>
    <numFmt numFmtId="175" formatCode="#,#00,,"/>
    <numFmt numFmtId="176" formatCode="##,##0.0,,"/>
  </numFmts>
  <fonts count="22"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sz val="8"/>
      <color rgb="FF0563C1"/>
      <name val="Arial"/>
      <family val="2"/>
    </font>
    <font>
      <sz val="8"/>
      <color rgb="FF000000"/>
      <name val="Arial"/>
      <family val="2"/>
    </font>
    <font>
      <b/>
      <sz val="11"/>
      <color theme="1"/>
      <name val="Arial"/>
      <family val="2"/>
    </font>
    <font>
      <b/>
      <sz val="8"/>
      <color rgb="FF000000"/>
      <name val="Tahoma"/>
      <family val="2"/>
    </font>
    <font>
      <sz val="8"/>
      <color rgb="FF000000"/>
      <name val="Tahoma"/>
      <family val="2"/>
    </font>
    <font>
      <b/>
      <sz val="13"/>
      <color theme="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top/>
      <bottom/>
      <diagonal/>
    </border>
    <border>
      <left/>
      <right/>
      <top/>
      <bottom style="thin">
        <color theme="0"/>
      </bottom>
      <diagonal/>
    </border>
  </borders>
  <cellStyleXfs count="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148">
    <xf numFmtId="0" fontId="0" fillId="0" borderId="0" xfId="0"/>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167" fontId="12" fillId="5" borderId="0"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indent="2" readingOrder="1"/>
    </xf>
    <xf numFmtId="167" fontId="11" fillId="2" borderId="0" xfId="1" applyNumberFormat="1" applyFont="1" applyFill="1" applyBorder="1" applyAlignment="1">
      <alignment horizontal="left" vertical="center" indent="2" readingOrder="1"/>
    </xf>
    <xf numFmtId="0" fontId="11" fillId="2" borderId="0" xfId="0" applyFont="1" applyFill="1" applyAlignment="1">
      <alignment vertical="center" readingOrder="2"/>
    </xf>
    <xf numFmtId="167" fontId="12" fillId="5" borderId="0" xfId="1" applyNumberFormat="1" applyFont="1" applyFill="1" applyBorder="1" applyAlignment="1">
      <alignment vertical="center" readingOrder="1"/>
    </xf>
    <xf numFmtId="169" fontId="7" fillId="2" borderId="0" xfId="1" applyNumberFormat="1" applyFont="1" applyFill="1" applyBorder="1" applyAlignment="1">
      <alignment horizontal="right" vertical="center"/>
    </xf>
    <xf numFmtId="166" fontId="10" fillId="4" borderId="0" xfId="1" applyNumberFormat="1" applyFont="1" applyFill="1" applyBorder="1" applyAlignment="1">
      <alignment horizontal="left" vertical="center" readingOrder="1"/>
    </xf>
    <xf numFmtId="169" fontId="10" fillId="4" borderId="0" xfId="2" applyNumberFormat="1" applyFont="1" applyFill="1" applyAlignment="1">
      <alignment horizontal="right" vertical="center"/>
    </xf>
    <xf numFmtId="169" fontId="11" fillId="4" borderId="0" xfId="2" applyNumberFormat="1" applyFont="1" applyFill="1" applyAlignment="1">
      <alignment horizontal="right" vertical="center"/>
    </xf>
    <xf numFmtId="169" fontId="10" fillId="2" borderId="0" xfId="2" applyNumberFormat="1" applyFont="1" applyFill="1" applyAlignment="1">
      <alignment horizontal="right" vertical="center"/>
    </xf>
    <xf numFmtId="0" fontId="13" fillId="0" borderId="0" xfId="0" applyFont="1"/>
    <xf numFmtId="169" fontId="5" fillId="2" borderId="0" xfId="2" applyNumberFormat="1" applyFont="1" applyFill="1" applyAlignment="1">
      <alignment horizontal="right" vertical="center"/>
    </xf>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readingOrder="1"/>
    </xf>
    <xf numFmtId="167" fontId="12" fillId="5" borderId="3" xfId="1" applyNumberFormat="1" applyFont="1" applyFill="1" applyBorder="1" applyAlignment="1">
      <alignment horizontal="right" vertical="center" readingOrder="1"/>
    </xf>
    <xf numFmtId="167" fontId="12" fillId="5" borderId="2" xfId="1" applyNumberFormat="1" applyFont="1" applyFill="1" applyBorder="1" applyAlignment="1">
      <alignment vertical="center" readingOrder="1"/>
    </xf>
    <xf numFmtId="0" fontId="14" fillId="5" borderId="0" xfId="0" applyFont="1" applyFill="1" applyAlignment="1">
      <alignment horizontal="left" vertical="center" indent="1" readingOrder="2"/>
    </xf>
    <xf numFmtId="0" fontId="5" fillId="0" borderId="0" xfId="0" applyFont="1" applyAlignment="1">
      <alignment horizontal="right"/>
    </xf>
    <xf numFmtId="0" fontId="7" fillId="0" borderId="0" xfId="0" applyFont="1" applyAlignment="1">
      <alignment horizontal="right" wrapText="1"/>
    </xf>
    <xf numFmtId="0" fontId="7" fillId="0" borderId="0" xfId="0" applyFont="1" applyAlignment="1">
      <alignment horizontal="right"/>
    </xf>
    <xf numFmtId="166" fontId="11" fillId="4" borderId="0" xfId="1" applyNumberFormat="1" applyFont="1" applyFill="1" applyBorder="1" applyAlignment="1">
      <alignment vertical="center" readingOrder="1"/>
    </xf>
    <xf numFmtId="167" fontId="11" fillId="2" borderId="0" xfId="1" applyNumberFormat="1" applyFont="1" applyFill="1" applyBorder="1" applyAlignment="1">
      <alignment vertical="center" readingOrder="1"/>
    </xf>
    <xf numFmtId="166" fontId="11" fillId="4" borderId="0" xfId="1" applyNumberFormat="1" applyFont="1" applyFill="1" applyBorder="1" applyAlignment="1">
      <alignment horizontal="right" vertical="center" readingOrder="1"/>
    </xf>
    <xf numFmtId="167" fontId="11" fillId="2" borderId="0" xfId="1" applyNumberFormat="1" applyFont="1" applyFill="1" applyBorder="1" applyAlignment="1">
      <alignment horizontal="right" vertical="center" readingOrder="1"/>
    </xf>
    <xf numFmtId="167" fontId="10"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readingOrder="1"/>
    </xf>
    <xf numFmtId="167" fontId="12" fillId="5" borderId="0" xfId="1" applyNumberFormat="1" applyFont="1" applyFill="1" applyBorder="1" applyAlignment="1">
      <alignment horizontal="right" vertical="center"/>
    </xf>
    <xf numFmtId="167" fontId="10" fillId="2" borderId="0" xfId="1" applyNumberFormat="1" applyFont="1" applyFill="1" applyBorder="1" applyAlignment="1">
      <alignment vertical="center" readingOrder="1"/>
    </xf>
    <xf numFmtId="166" fontId="10" fillId="4" borderId="0" xfId="1" applyNumberFormat="1" applyFont="1" applyFill="1" applyBorder="1" applyAlignment="1">
      <alignment vertical="center" readingOrder="1"/>
    </xf>
    <xf numFmtId="167" fontId="11" fillId="2" borderId="0" xfId="1" applyNumberFormat="1" applyFont="1" applyFill="1" applyBorder="1" applyAlignment="1">
      <alignment horizontal="right" vertical="center" indent="2" readingOrder="1"/>
    </xf>
    <xf numFmtId="166" fontId="11" fillId="4" borderId="0" xfId="1" applyNumberFormat="1" applyFont="1" applyFill="1" applyBorder="1" applyAlignment="1">
      <alignment horizontal="right" vertical="center" indent="2" readingOrder="1"/>
    </xf>
    <xf numFmtId="0" fontId="5" fillId="0" borderId="0" xfId="0" applyFont="1" applyAlignment="1">
      <alignment vertical="center"/>
    </xf>
    <xf numFmtId="0" fontId="5" fillId="0" borderId="0" xfId="0" applyFont="1" applyAlignment="1">
      <alignment horizontal="right" vertical="top" wrapText="1" readingOrder="2"/>
    </xf>
    <xf numFmtId="0" fontId="7" fillId="0" borderId="0" xfId="0" applyFont="1" applyAlignment="1">
      <alignment vertical="center"/>
    </xf>
    <xf numFmtId="168" fontId="7" fillId="0" borderId="0" xfId="0" applyNumberFormat="1" applyFont="1" applyAlignment="1">
      <alignment horizontal="right" vertical="center"/>
    </xf>
    <xf numFmtId="0" fontId="16" fillId="0" borderId="0" xfId="0" applyFont="1" applyAlignment="1">
      <alignment vertical="center"/>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vertical="center"/>
    </xf>
    <xf numFmtId="0" fontId="19" fillId="0" borderId="0" xfId="0" applyFont="1" applyAlignment="1">
      <alignment horizontal="justify" vertical="center" readingOrder="2"/>
    </xf>
    <xf numFmtId="0" fontId="19" fillId="0" borderId="0" xfId="0" applyFont="1" applyAlignment="1">
      <alignment horizontal="right" vertical="center" readingOrder="2"/>
    </xf>
    <xf numFmtId="0" fontId="20" fillId="0" borderId="0" xfId="0" applyFont="1" applyAlignment="1">
      <alignment horizontal="justify" vertical="center" readingOrder="2"/>
    </xf>
    <xf numFmtId="0" fontId="20" fillId="0" borderId="0" xfId="0" applyFont="1" applyAlignment="1">
      <alignment horizontal="right" vertical="center" wrapText="1" readingOrder="2"/>
    </xf>
    <xf numFmtId="0" fontId="20" fillId="0" borderId="0" xfId="0" applyFont="1" applyAlignment="1">
      <alignment vertical="center"/>
    </xf>
    <xf numFmtId="0" fontId="19" fillId="0" borderId="0" xfId="0" applyFont="1" applyAlignment="1">
      <alignment vertical="center"/>
    </xf>
    <xf numFmtId="0" fontId="7" fillId="0" borderId="0" xfId="0" applyFont="1" applyAlignment="1">
      <alignment horizontal="right" vertical="center"/>
    </xf>
    <xf numFmtId="0" fontId="14" fillId="5" borderId="0" xfId="0" applyFont="1" applyFill="1" applyAlignment="1">
      <alignment vertical="center"/>
    </xf>
    <xf numFmtId="0" fontId="15" fillId="0" borderId="0" xfId="4" applyFont="1" applyAlignment="1">
      <alignment horizontal="right" vertical="center"/>
    </xf>
    <xf numFmtId="0" fontId="5" fillId="0" borderId="0" xfId="0" applyFont="1" applyAlignment="1">
      <alignment horizontal="right" vertical="center"/>
    </xf>
    <xf numFmtId="166" fontId="11" fillId="0" borderId="0" xfId="1" applyNumberFormat="1" applyFont="1" applyFill="1" applyBorder="1" applyAlignment="1">
      <alignment horizontal="left" vertical="center" readingOrder="1"/>
    </xf>
    <xf numFmtId="166" fontId="11" fillId="0" borderId="0" xfId="1" applyNumberFormat="1" applyFont="1" applyFill="1" applyBorder="1" applyAlignment="1">
      <alignment horizontal="right" vertical="center" readingOrder="1"/>
    </xf>
    <xf numFmtId="0" fontId="13" fillId="0" borderId="0" xfId="0" applyFont="1" applyAlignment="1">
      <alignment horizontal="right"/>
    </xf>
    <xf numFmtId="171" fontId="5" fillId="2" borderId="0" xfId="1" applyNumberFormat="1" applyFont="1" applyFill="1" applyBorder="1" applyAlignment="1">
      <alignment horizontal="right" vertical="center"/>
    </xf>
    <xf numFmtId="171" fontId="11" fillId="4" borderId="0" xfId="1" applyNumberFormat="1" applyFont="1" applyFill="1" applyBorder="1" applyAlignment="1">
      <alignment horizontal="right" vertical="center"/>
    </xf>
    <xf numFmtId="171" fontId="7" fillId="2" borderId="0" xfId="1" applyNumberFormat="1" applyFont="1" applyFill="1" applyBorder="1" applyAlignment="1">
      <alignment horizontal="right" vertical="center"/>
    </xf>
    <xf numFmtId="171" fontId="10" fillId="2" borderId="0" xfId="1" applyNumberFormat="1" applyFont="1" applyFill="1" applyAlignment="1">
      <alignment horizontal="right" vertical="center"/>
    </xf>
    <xf numFmtId="0" fontId="5" fillId="0" borderId="0" xfId="0" applyFont="1" applyAlignment="1">
      <alignment horizontal="right" readingOrder="2"/>
    </xf>
    <xf numFmtId="167" fontId="12" fillId="5" borderId="0" xfId="1" applyNumberFormat="1" applyFont="1" applyFill="1" applyBorder="1" applyAlignment="1">
      <alignment horizontal="left" vertical="center" readingOrder="1"/>
    </xf>
    <xf numFmtId="167" fontId="12" fillId="5" borderId="4" xfId="1" applyNumberFormat="1" applyFont="1" applyFill="1" applyBorder="1" applyAlignment="1">
      <alignment horizontal="right" vertical="center" readingOrder="1"/>
    </xf>
    <xf numFmtId="167" fontId="12" fillId="5" borderId="3" xfId="1" applyNumberFormat="1" applyFont="1" applyFill="1" applyBorder="1" applyAlignment="1">
      <alignment horizontal="right" vertical="center" readingOrder="2"/>
    </xf>
    <xf numFmtId="167" fontId="12" fillId="5" borderId="3" xfId="1" applyNumberFormat="1" applyFont="1" applyFill="1" applyBorder="1" applyAlignment="1">
      <alignment horizontal="center" vertical="center"/>
    </xf>
    <xf numFmtId="167" fontId="12" fillId="5" borderId="3" xfId="1" applyNumberFormat="1" applyFont="1" applyFill="1" applyBorder="1" applyAlignment="1">
      <alignment horizontal="right" vertical="center"/>
    </xf>
    <xf numFmtId="0" fontId="9" fillId="0" borderId="0" xfId="0" applyFont="1" applyAlignment="1">
      <alignment vertical="center"/>
    </xf>
    <xf numFmtId="0" fontId="0" fillId="0" borderId="0" xfId="0" applyAlignment="1">
      <alignment vertical="center"/>
    </xf>
    <xf numFmtId="0" fontId="5" fillId="2" borderId="0" xfId="0" applyFont="1" applyFill="1" applyAlignment="1">
      <alignment vertical="center"/>
    </xf>
    <xf numFmtId="170" fontId="7" fillId="2" borderId="0" xfId="1" applyNumberFormat="1" applyFont="1" applyFill="1" applyBorder="1" applyAlignment="1">
      <alignment horizontal="right" vertical="center"/>
    </xf>
    <xf numFmtId="170" fontId="11" fillId="4" borderId="0" xfId="2" applyNumberFormat="1" applyFont="1" applyFill="1" applyAlignment="1">
      <alignment horizontal="right" vertical="center"/>
    </xf>
    <xf numFmtId="170" fontId="11" fillId="2" borderId="0" xfId="2" applyNumberFormat="1" applyFont="1" applyFill="1" applyAlignment="1">
      <alignment horizontal="right" vertical="center"/>
    </xf>
    <xf numFmtId="0" fontId="13"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5" fillId="0" borderId="0" xfId="0" applyFont="1" applyAlignment="1">
      <alignment horizontal="right" vertical="center" readingOrder="2"/>
    </xf>
    <xf numFmtId="0" fontId="4" fillId="0" borderId="0" xfId="4" applyFill="1"/>
    <xf numFmtId="0" fontId="20" fillId="0" borderId="0" xfId="0" quotePrefix="1" applyFont="1" applyAlignment="1">
      <alignment horizontal="right" vertical="center" wrapText="1" readingOrder="2"/>
    </xf>
    <xf numFmtId="0" fontId="5" fillId="0" borderId="0" xfId="0" quotePrefix="1" applyFont="1" applyAlignment="1">
      <alignment horizontal="left" vertical="center" wrapText="1"/>
    </xf>
    <xf numFmtId="0" fontId="18" fillId="0" borderId="0" xfId="0" applyFont="1" applyAlignment="1">
      <alignment horizontal="right" vertical="center" readingOrder="2"/>
    </xf>
    <xf numFmtId="0" fontId="18" fillId="0" borderId="0" xfId="0" applyFont="1" applyAlignment="1">
      <alignment vertical="center" wrapText="1"/>
    </xf>
    <xf numFmtId="165" fontId="5" fillId="0" borderId="0" xfId="0" applyNumberFormat="1" applyFont="1" applyAlignment="1">
      <alignment vertical="center"/>
    </xf>
    <xf numFmtId="43" fontId="5" fillId="0" borderId="0" xfId="0" applyNumberFormat="1" applyFont="1" applyAlignment="1">
      <alignment vertical="center"/>
    </xf>
    <xf numFmtId="0" fontId="21" fillId="5" borderId="0" xfId="0" applyFont="1" applyFill="1" applyAlignment="1">
      <alignment horizontal="left" vertical="center" indent="1"/>
    </xf>
    <xf numFmtId="0" fontId="21" fillId="5" borderId="0" xfId="0" applyFont="1" applyFill="1" applyAlignment="1">
      <alignment vertical="center"/>
    </xf>
    <xf numFmtId="0" fontId="4" fillId="0" borderId="0" xfId="4" applyFill="1" applyBorder="1" applyAlignment="1">
      <alignment horizontal="right"/>
    </xf>
    <xf numFmtId="0" fontId="4" fillId="0" borderId="0" xfId="4" applyFill="1" applyBorder="1" applyAlignment="1">
      <alignment horizontal="left"/>
    </xf>
    <xf numFmtId="172" fontId="0" fillId="0" borderId="0" xfId="0" applyNumberFormat="1" applyAlignment="1">
      <alignment vertical="center"/>
    </xf>
    <xf numFmtId="173" fontId="0" fillId="0" borderId="0" xfId="1" applyNumberFormat="1" applyFont="1"/>
    <xf numFmtId="0" fontId="18" fillId="0" borderId="0" xfId="0" applyFont="1" applyAlignment="1">
      <alignment vertical="center" wrapText="1" readingOrder="2"/>
    </xf>
    <xf numFmtId="171" fontId="11" fillId="4" borderId="0" xfId="1" applyNumberFormat="1" applyFont="1" applyFill="1" applyBorder="1" applyAlignment="1">
      <alignment horizontal="left" vertical="center" readingOrder="1"/>
    </xf>
    <xf numFmtId="171" fontId="11" fillId="2" borderId="0" xfId="1" applyNumberFormat="1" applyFont="1" applyFill="1" applyBorder="1" applyAlignment="1">
      <alignment horizontal="left" vertical="center" readingOrder="1"/>
    </xf>
    <xf numFmtId="165" fontId="5" fillId="0" borderId="0" xfId="0" applyNumberFormat="1" applyFont="1" applyAlignment="1">
      <alignment horizontal="center" vertical="center"/>
    </xf>
    <xf numFmtId="0" fontId="18" fillId="0" borderId="0" xfId="0" applyFont="1" applyAlignment="1">
      <alignment horizontal="left" vertical="center"/>
    </xf>
    <xf numFmtId="171" fontId="11" fillId="4" borderId="0" xfId="1" applyNumberFormat="1" applyFont="1" applyFill="1" applyBorder="1" applyAlignment="1">
      <alignment horizontal="right" vertical="center" readingOrder="1"/>
    </xf>
    <xf numFmtId="171" fontId="11" fillId="2" borderId="0" xfId="1" applyNumberFormat="1" applyFont="1" applyFill="1" applyBorder="1" applyAlignment="1">
      <alignment horizontal="right" vertical="center" readingOrder="1"/>
    </xf>
    <xf numFmtId="9" fontId="0" fillId="0" borderId="0" xfId="6" applyFont="1"/>
    <xf numFmtId="167" fontId="11" fillId="2" borderId="0" xfId="1" applyNumberFormat="1" applyFont="1" applyFill="1" applyBorder="1" applyAlignment="1">
      <alignment horizontal="right" vertical="center" readingOrder="2"/>
    </xf>
    <xf numFmtId="0" fontId="12" fillId="5" borderId="0" xfId="1" applyNumberFormat="1" applyFont="1" applyFill="1" applyBorder="1" applyAlignment="1">
      <alignment horizontal="center" vertical="center"/>
    </xf>
    <xf numFmtId="0" fontId="9" fillId="0" borderId="0" xfId="0" applyFont="1" applyAlignment="1">
      <alignment vertical="center" readingOrder="2"/>
    </xf>
    <xf numFmtId="0" fontId="12" fillId="5" borderId="0" xfId="1" applyNumberFormat="1" applyFont="1" applyFill="1" applyBorder="1" applyAlignment="1">
      <alignment vertical="center"/>
    </xf>
    <xf numFmtId="174" fontId="11" fillId="0" borderId="0" xfId="0" applyNumberFormat="1" applyFont="1" applyAlignment="1">
      <alignment vertical="center" readingOrder="2"/>
    </xf>
    <xf numFmtId="175" fontId="11" fillId="0" borderId="0" xfId="0" applyNumberFormat="1" applyFont="1" applyAlignment="1">
      <alignment horizontal="center" vertical="center" readingOrder="2"/>
    </xf>
    <xf numFmtId="176" fontId="7" fillId="2" borderId="0" xfId="1" applyNumberFormat="1" applyFont="1" applyFill="1" applyBorder="1" applyAlignment="1">
      <alignment horizontal="right" vertical="center"/>
    </xf>
    <xf numFmtId="176" fontId="10" fillId="4" borderId="0" xfId="1" applyNumberFormat="1" applyFont="1" applyFill="1" applyBorder="1" applyAlignment="1">
      <alignment horizontal="right" vertical="center" readingOrder="1"/>
    </xf>
    <xf numFmtId="176" fontId="11" fillId="2" borderId="0" xfId="1" applyNumberFormat="1" applyFont="1" applyFill="1" applyBorder="1" applyAlignment="1">
      <alignment horizontal="right" vertical="center" readingOrder="1"/>
    </xf>
    <xf numFmtId="176" fontId="11" fillId="4" borderId="0" xfId="1" applyNumberFormat="1" applyFont="1" applyFill="1" applyBorder="1" applyAlignment="1">
      <alignment horizontal="right" vertical="center" readingOrder="1"/>
    </xf>
    <xf numFmtId="176" fontId="10" fillId="2" borderId="0" xfId="1" applyNumberFormat="1" applyFont="1" applyFill="1" applyBorder="1" applyAlignment="1">
      <alignment horizontal="right" vertical="center" readingOrder="1"/>
    </xf>
    <xf numFmtId="176" fontId="5" fillId="2" borderId="0" xfId="2" applyNumberFormat="1" applyFont="1" applyFill="1" applyAlignment="1">
      <alignment horizontal="right" vertical="center"/>
    </xf>
    <xf numFmtId="176" fontId="7" fillId="2" borderId="0" xfId="1" applyNumberFormat="1" applyFont="1" applyFill="1" applyBorder="1" applyAlignment="1">
      <alignment horizontal="right"/>
    </xf>
    <xf numFmtId="176" fontId="10" fillId="4" borderId="0" xfId="1" applyNumberFormat="1" applyFont="1" applyFill="1" applyBorder="1" applyAlignment="1">
      <alignment horizontal="right" readingOrder="1"/>
    </xf>
    <xf numFmtId="176" fontId="11" fillId="2" borderId="0" xfId="1" applyNumberFormat="1" applyFont="1" applyFill="1" applyBorder="1" applyAlignment="1">
      <alignment horizontal="right" readingOrder="1"/>
    </xf>
    <xf numFmtId="176" fontId="11" fillId="4" borderId="0" xfId="1" applyNumberFormat="1" applyFont="1" applyFill="1" applyBorder="1" applyAlignment="1">
      <alignment horizontal="right" readingOrder="1"/>
    </xf>
    <xf numFmtId="176" fontId="10" fillId="2" borderId="0" xfId="1" applyNumberFormat="1" applyFont="1" applyFill="1" applyBorder="1" applyAlignment="1">
      <alignment horizontal="right" readingOrder="1"/>
    </xf>
    <xf numFmtId="0" fontId="5" fillId="0" borderId="0" xfId="0" applyFont="1" applyAlignment="1">
      <alignment horizontal="right" vertical="center" wrapText="1" readingOrder="2"/>
    </xf>
    <xf numFmtId="0" fontId="7" fillId="0" borderId="0" xfId="0" applyFont="1" applyAlignment="1">
      <alignment vertical="center" wrapText="1"/>
    </xf>
    <xf numFmtId="0" fontId="7" fillId="0" borderId="0" xfId="0" applyFont="1" applyAlignment="1">
      <alignment horizontal="right" vertical="center" wrapText="1" readingOrder="2"/>
    </xf>
    <xf numFmtId="0" fontId="5" fillId="0" borderId="0" xfId="0" applyFont="1" applyAlignment="1">
      <alignment vertical="center" wrapText="1"/>
    </xf>
    <xf numFmtId="167" fontId="12" fillId="5" borderId="0" xfId="1" applyNumberFormat="1" applyFont="1" applyFill="1" applyBorder="1" applyAlignment="1">
      <alignment vertical="center"/>
    </xf>
    <xf numFmtId="0" fontId="14" fillId="5" borderId="0" xfId="0" applyFont="1" applyFill="1" applyAlignment="1">
      <alignment horizontal="right" vertical="center" readingOrder="2"/>
    </xf>
    <xf numFmtId="0" fontId="5" fillId="0" borderId="0" xfId="0" applyFont="1" applyAlignment="1">
      <alignment horizontal="right" vertical="center" wrapText="1" readingOrder="2"/>
    </xf>
    <xf numFmtId="0" fontId="0" fillId="0" borderId="0" xfId="0" applyAlignment="1">
      <alignment horizontal="left" vertical="center" wrapText="1"/>
    </xf>
    <xf numFmtId="1" fontId="12" fillId="5" borderId="0" xfId="1" applyNumberFormat="1" applyFont="1" applyFill="1" applyBorder="1" applyAlignment="1">
      <alignment horizontal="center" vertical="center"/>
    </xf>
    <xf numFmtId="0" fontId="12" fillId="5" borderId="0" xfId="1" applyNumberFormat="1" applyFont="1" applyFill="1" applyBorder="1" applyAlignment="1">
      <alignment horizontal="center" vertical="center"/>
    </xf>
    <xf numFmtId="167" fontId="12" fillId="5" borderId="0" xfId="1" applyNumberFormat="1" applyFont="1" applyFill="1" applyBorder="1" applyAlignment="1">
      <alignment horizontal="center" vertical="center" readingOrder="1"/>
    </xf>
    <xf numFmtId="0" fontId="9" fillId="0" borderId="0" xfId="0" applyFont="1" applyAlignment="1">
      <alignment horizontal="right" vertical="center" readingOrder="2"/>
    </xf>
    <xf numFmtId="0" fontId="18" fillId="0" borderId="0" xfId="0" applyFont="1" applyAlignment="1">
      <alignment horizontal="right" vertical="center" wrapText="1"/>
    </xf>
    <xf numFmtId="49" fontId="9" fillId="0" borderId="0" xfId="3" applyFont="1" applyAlignment="1">
      <alignment horizontal="left" vertical="center" readingOrder="1"/>
    </xf>
    <xf numFmtId="0" fontId="18" fillId="0" borderId="0" xfId="0" applyFont="1" applyAlignment="1">
      <alignment horizontal="right" vertical="center" wrapText="1" readingOrder="2"/>
    </xf>
    <xf numFmtId="0" fontId="12" fillId="5" borderId="2" xfId="1" applyNumberFormat="1" applyFont="1" applyFill="1" applyBorder="1" applyAlignment="1">
      <alignment horizontal="center" vertical="center"/>
    </xf>
    <xf numFmtId="0" fontId="9" fillId="0" borderId="0" xfId="0" applyFont="1" applyAlignment="1">
      <alignment horizontal="right" readingOrder="2"/>
    </xf>
  </cellXfs>
  <cellStyles count="7">
    <cellStyle name="Comma" xfId="1" builtinId="3"/>
    <cellStyle name="Hyperlink" xfId="4" builtinId="8"/>
    <cellStyle name="Normal" xfId="0" builtinId="0"/>
    <cellStyle name="Normal 2" xfId="5" xr:uid="{0DEB374E-6047-4C28-B820-C44387829700}"/>
    <cellStyle name="Percent" xfId="6" builtinId="5"/>
    <cellStyle name="Table_Title" xfId="3" xr:uid="{CE1729EA-D5A5-4E65-9E8F-ACB554163265}"/>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31101</xdr:rowOff>
    </xdr:from>
    <xdr:to>
      <xdr:col>1</xdr:col>
      <xdr:colOff>2120</xdr:colOff>
      <xdr:row>3</xdr:row>
      <xdr:rowOff>124408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419877"/>
          <a:ext cx="1733938" cy="552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42182</xdr:rowOff>
    </xdr:from>
    <xdr:to>
      <xdr:col>0</xdr:col>
      <xdr:colOff>1949489</xdr:colOff>
      <xdr:row>4</xdr:row>
      <xdr:rowOff>3036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91861"/>
          <a:ext cx="1949489" cy="702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25148</xdr:colOff>
      <xdr:row>1</xdr:row>
      <xdr:rowOff>37498</xdr:rowOff>
    </xdr:from>
    <xdr:to>
      <xdr:col>1</xdr:col>
      <xdr:colOff>157695</xdr:colOff>
      <xdr:row>3</xdr:row>
      <xdr:rowOff>106680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5148" y="167038"/>
          <a:ext cx="1854667" cy="6559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cad.gov.ae/documents/20122/0/Merchandise+Trade+Statistics+Methodology+2022.pdf/975ae8d4-ed11-71c7-d921-656e5ca232fa?version=1.0&amp;t=1693831320542" TargetMode="External"/><Relationship Id="rId1" Type="http://schemas.openxmlformats.org/officeDocument/2006/relationships/hyperlink" Target="https://www.scad.gov.ae/documents/20122/0/%D9%85%D9%86%D9%87%D8%AC%D9%8A%D8%A9+%D8%A5%D8%AD%D8%B5%D8%A7%D8%A1%D8%A7%D8%AA+%D8%A7%D9%84%D8%AA%D8%AC%D8%A7%D8%B1%D8%A9+%D8%A7%D9%84%D8%B3%D9%84%D8%B9%D9%8A%D8%A9+2022.pdf/ba9231e0-1e03-a9c4-0c14-f38a6738c373?version=1.0&amp;t=1693831337656"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cad.gov.ae/web/guest/w/statistical-data-request" TargetMode="External"/><Relationship Id="rId1" Type="http://schemas.openxmlformats.org/officeDocument/2006/relationships/hyperlink" Target="https://scad.gov.ae/web/guest/w/statistical-data-request"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Z202"/>
  <sheetViews>
    <sheetView showGridLines="0" tabSelected="1" zoomScaleNormal="100" workbookViewId="0">
      <selection activeCell="B30" sqref="B30"/>
    </sheetView>
  </sheetViews>
  <sheetFormatPr defaultColWidth="7.85546875" defaultRowHeight="11.25" x14ac:dyDescent="0.2"/>
  <cols>
    <col min="1" max="1" width="24.5703125" style="2" customWidth="1"/>
    <col min="2" max="2" width="52.42578125" style="2" customWidth="1"/>
    <col min="3" max="3" width="17.5703125" style="2" customWidth="1"/>
    <col min="4" max="4" width="12.85546875" style="2" customWidth="1"/>
    <col min="5" max="5" width="10.42578125" style="2" customWidth="1"/>
    <col min="6" max="6" width="11.7109375" style="2" customWidth="1"/>
    <col min="7" max="7" width="15" style="2" customWidth="1"/>
    <col min="8" max="8" width="57.28515625" style="2" customWidth="1"/>
    <col min="9" max="9" width="8.5703125" style="2" customWidth="1"/>
    <col min="10" max="10" width="7.85546875" style="2"/>
    <col min="11" max="11" width="8.5703125" style="2" customWidth="1"/>
    <col min="12" max="12" width="9.85546875" style="2" customWidth="1"/>
    <col min="13" max="16384" width="7.85546875" style="2"/>
  </cols>
  <sheetData>
    <row r="1" spans="1:676" x14ac:dyDescent="0.2">
      <c r="A1" s="5"/>
    </row>
    <row r="2" spans="1:676" ht="20.25" x14ac:dyDescent="0.2">
      <c r="A2" s="5"/>
      <c r="B2" s="22"/>
      <c r="C2" s="22"/>
      <c r="D2" s="22"/>
      <c r="E2" s="22"/>
      <c r="F2" s="22"/>
      <c r="G2" s="35"/>
      <c r="H2" s="35"/>
    </row>
    <row r="3" spans="1:676" ht="36" customHeight="1" x14ac:dyDescent="0.2">
      <c r="A3" s="5"/>
      <c r="B3" s="23" t="s">
        <v>238</v>
      </c>
      <c r="C3" s="22"/>
      <c r="D3" s="22"/>
      <c r="E3" s="22"/>
      <c r="F3" s="35"/>
      <c r="G3" s="136" t="s">
        <v>237</v>
      </c>
      <c r="H3" s="136"/>
    </row>
    <row r="4" spans="1:676" ht="20.25" x14ac:dyDescent="0.2">
      <c r="A4" s="5"/>
      <c r="B4" s="22"/>
      <c r="C4" s="22"/>
      <c r="D4" s="22"/>
      <c r="E4" s="22"/>
      <c r="F4" s="22"/>
      <c r="G4" s="35"/>
      <c r="H4" s="35"/>
    </row>
    <row r="5" spans="1:676" x14ac:dyDescent="0.2">
      <c r="A5" s="5"/>
      <c r="B5" s="24"/>
      <c r="C5" s="24"/>
      <c r="D5" s="24"/>
      <c r="E5" s="24"/>
      <c r="F5" s="24"/>
    </row>
    <row r="6" spans="1:676" x14ac:dyDescent="0.2">
      <c r="A6" s="5"/>
      <c r="B6" s="25" t="s">
        <v>0</v>
      </c>
      <c r="H6" s="68" t="s">
        <v>62</v>
      </c>
    </row>
    <row r="7" spans="1:676" x14ac:dyDescent="0.2">
      <c r="A7" s="5"/>
      <c r="B7" s="25" t="s">
        <v>1</v>
      </c>
      <c r="H7" s="68" t="s">
        <v>63</v>
      </c>
    </row>
    <row r="8" spans="1:676" s="26"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row>
    <row r="9" spans="1:676" ht="22.5" customHeight="1" x14ac:dyDescent="0.2">
      <c r="B9" s="27" t="s">
        <v>2</v>
      </c>
      <c r="C9" s="3" t="s">
        <v>4</v>
      </c>
      <c r="D9" s="3" t="s">
        <v>5</v>
      </c>
      <c r="E9" s="27" t="s">
        <v>3</v>
      </c>
      <c r="F9" s="37" t="s">
        <v>28</v>
      </c>
      <c r="G9" s="37" t="s">
        <v>29</v>
      </c>
      <c r="H9" s="37" t="s">
        <v>6</v>
      </c>
    </row>
    <row r="10" spans="1:676" ht="14.45" customHeight="1" x14ac:dyDescent="0.25">
      <c r="A10" s="28"/>
      <c r="C10" s="27"/>
      <c r="D10" s="27"/>
      <c r="E10" s="27"/>
      <c r="G10" s="27"/>
      <c r="H10"/>
    </row>
    <row r="11" spans="1:676" ht="15" customHeight="1" x14ac:dyDescent="0.2">
      <c r="A11" s="28"/>
      <c r="B11" s="2" t="s">
        <v>7</v>
      </c>
      <c r="C11" s="28" t="s">
        <v>190</v>
      </c>
      <c r="D11" s="28" t="s">
        <v>189</v>
      </c>
      <c r="E11" s="29" t="s">
        <v>8</v>
      </c>
      <c r="F11" s="36" t="s">
        <v>188</v>
      </c>
      <c r="G11" s="36" t="s">
        <v>180</v>
      </c>
      <c r="H11" s="5" t="s">
        <v>118</v>
      </c>
    </row>
    <row r="12" spans="1:676" ht="15" customHeight="1" x14ac:dyDescent="0.2">
      <c r="A12" s="28"/>
      <c r="B12" s="2" t="s">
        <v>9</v>
      </c>
      <c r="C12" s="28" t="s">
        <v>190</v>
      </c>
      <c r="D12" s="28" t="s">
        <v>189</v>
      </c>
      <c r="E12" s="29" t="s">
        <v>10</v>
      </c>
      <c r="F12" s="36" t="s">
        <v>188</v>
      </c>
      <c r="G12" s="36" t="s">
        <v>180</v>
      </c>
      <c r="H12" s="5" t="s">
        <v>125</v>
      </c>
    </row>
    <row r="13" spans="1:676" ht="15" customHeight="1" x14ac:dyDescent="0.2">
      <c r="A13" s="28"/>
      <c r="B13" s="2" t="s">
        <v>121</v>
      </c>
      <c r="C13" s="28" t="s">
        <v>190</v>
      </c>
      <c r="D13" s="28" t="s">
        <v>189</v>
      </c>
      <c r="E13" s="29" t="s">
        <v>11</v>
      </c>
      <c r="F13" s="36" t="s">
        <v>188</v>
      </c>
      <c r="G13" s="36" t="s">
        <v>180</v>
      </c>
      <c r="H13" s="5" t="s">
        <v>126</v>
      </c>
      <c r="I13" s="5"/>
      <c r="J13" s="5"/>
      <c r="K13" s="5"/>
      <c r="L13" s="5"/>
    </row>
    <row r="14" spans="1:676" ht="15" customHeight="1" x14ac:dyDescent="0.2">
      <c r="A14" s="28"/>
      <c r="B14" s="2" t="s">
        <v>122</v>
      </c>
      <c r="C14" s="28" t="s">
        <v>190</v>
      </c>
      <c r="D14" s="28" t="s">
        <v>189</v>
      </c>
      <c r="E14" s="29" t="s">
        <v>12</v>
      </c>
      <c r="F14" s="36" t="s">
        <v>188</v>
      </c>
      <c r="G14" s="36" t="s">
        <v>180</v>
      </c>
      <c r="H14" s="5" t="s">
        <v>127</v>
      </c>
    </row>
    <row r="15" spans="1:676" ht="15" customHeight="1" x14ac:dyDescent="0.2">
      <c r="A15" s="28"/>
      <c r="B15" s="2" t="s">
        <v>123</v>
      </c>
      <c r="C15" s="28" t="s">
        <v>190</v>
      </c>
      <c r="D15" s="28" t="s">
        <v>189</v>
      </c>
      <c r="E15" s="29" t="s">
        <v>13</v>
      </c>
      <c r="F15" s="36" t="s">
        <v>188</v>
      </c>
      <c r="G15" s="36" t="s">
        <v>180</v>
      </c>
      <c r="H15" s="5" t="s">
        <v>128</v>
      </c>
    </row>
    <row r="16" spans="1:676" ht="15" customHeight="1" x14ac:dyDescent="0.2">
      <c r="A16" s="28"/>
      <c r="B16" s="2" t="s">
        <v>124</v>
      </c>
      <c r="C16" s="28" t="s">
        <v>190</v>
      </c>
      <c r="D16" s="28" t="s">
        <v>189</v>
      </c>
      <c r="E16" s="29" t="s">
        <v>14</v>
      </c>
      <c r="F16" s="36" t="s">
        <v>188</v>
      </c>
      <c r="G16" s="36" t="s">
        <v>180</v>
      </c>
      <c r="H16" s="5" t="s">
        <v>129</v>
      </c>
    </row>
    <row r="17" spans="1:8" ht="15" customHeight="1" x14ac:dyDescent="0.2">
      <c r="A17" s="28"/>
      <c r="B17" s="2" t="s">
        <v>116</v>
      </c>
      <c r="C17" s="28" t="s">
        <v>190</v>
      </c>
      <c r="D17" s="28" t="s">
        <v>189</v>
      </c>
      <c r="E17" s="29" t="s">
        <v>15</v>
      </c>
      <c r="F17" s="36" t="s">
        <v>188</v>
      </c>
      <c r="G17" s="36" t="s">
        <v>180</v>
      </c>
      <c r="H17" s="5" t="s">
        <v>119</v>
      </c>
    </row>
    <row r="18" spans="1:8" ht="15" customHeight="1" x14ac:dyDescent="0.2">
      <c r="A18" s="28"/>
      <c r="B18" s="2" t="s">
        <v>117</v>
      </c>
      <c r="C18" s="28" t="s">
        <v>190</v>
      </c>
      <c r="D18" s="28" t="s">
        <v>189</v>
      </c>
      <c r="E18" s="29" t="s">
        <v>16</v>
      </c>
      <c r="F18" s="36" t="s">
        <v>188</v>
      </c>
      <c r="G18" s="36" t="s">
        <v>180</v>
      </c>
      <c r="H18" s="5" t="s">
        <v>120</v>
      </c>
    </row>
    <row r="19" spans="1:8" ht="15" customHeight="1" x14ac:dyDescent="0.2">
      <c r="A19" s="28"/>
      <c r="D19" s="25"/>
    </row>
    <row r="20" spans="1:8" ht="15" customHeight="1" x14ac:dyDescent="0.2">
      <c r="A20" s="28"/>
      <c r="D20" s="25"/>
    </row>
    <row r="21" spans="1:8" x14ac:dyDescent="0.2">
      <c r="A21" s="28"/>
      <c r="D21" s="25"/>
    </row>
    <row r="22" spans="1:8" x14ac:dyDescent="0.2">
      <c r="A22" s="28"/>
      <c r="D22" s="25"/>
    </row>
    <row r="23" spans="1:8" x14ac:dyDescent="0.2">
      <c r="A23" s="28"/>
      <c r="D23" s="25"/>
    </row>
    <row r="24" spans="1:8" x14ac:dyDescent="0.2">
      <c r="A24" s="28"/>
      <c r="D24" s="25"/>
    </row>
    <row r="25" spans="1:8" x14ac:dyDescent="0.2">
      <c r="A25" s="28"/>
      <c r="D25" s="25"/>
    </row>
    <row r="26" spans="1:8" x14ac:dyDescent="0.2">
      <c r="A26" s="28"/>
      <c r="D26" s="25"/>
    </row>
    <row r="27" spans="1:8" x14ac:dyDescent="0.2">
      <c r="A27" s="28"/>
      <c r="D27" s="25"/>
    </row>
    <row r="28" spans="1:8" x14ac:dyDescent="0.2">
      <c r="A28" s="28"/>
      <c r="D28" s="25"/>
    </row>
    <row r="29" spans="1:8" x14ac:dyDescent="0.2">
      <c r="A29" s="28"/>
      <c r="D29" s="25"/>
    </row>
    <row r="30" spans="1:8" x14ac:dyDescent="0.2">
      <c r="A30" s="28"/>
      <c r="D30" s="25"/>
    </row>
    <row r="31" spans="1:8" x14ac:dyDescent="0.2">
      <c r="A31" s="28"/>
      <c r="D31" s="25"/>
    </row>
    <row r="32" spans="1:8" x14ac:dyDescent="0.2">
      <c r="A32" s="28"/>
      <c r="D32" s="25"/>
    </row>
    <row r="33" spans="1:4" x14ac:dyDescent="0.2">
      <c r="A33" s="28"/>
      <c r="D33" s="25"/>
    </row>
    <row r="34" spans="1:4" x14ac:dyDescent="0.2">
      <c r="A34" s="28"/>
      <c r="D34" s="25"/>
    </row>
    <row r="35" spans="1:4" x14ac:dyDescent="0.2">
      <c r="A35" s="28"/>
      <c r="D35" s="25"/>
    </row>
    <row r="36" spans="1:4" x14ac:dyDescent="0.2">
      <c r="A36" s="28"/>
      <c r="D36" s="25"/>
    </row>
    <row r="37" spans="1:4" x14ac:dyDescent="0.2">
      <c r="A37" s="28"/>
      <c r="D37" s="25"/>
    </row>
    <row r="38" spans="1:4" x14ac:dyDescent="0.2">
      <c r="A38" s="28"/>
      <c r="D38" s="25"/>
    </row>
    <row r="39" spans="1:4" x14ac:dyDescent="0.2">
      <c r="A39" s="28"/>
      <c r="D39" s="29"/>
    </row>
    <row r="40" spans="1:4" x14ac:dyDescent="0.2">
      <c r="A40" s="28"/>
      <c r="D40" s="29"/>
    </row>
    <row r="41" spans="1:4" x14ac:dyDescent="0.2">
      <c r="A41" s="28"/>
      <c r="D41" s="29"/>
    </row>
    <row r="42" spans="1:4" x14ac:dyDescent="0.2">
      <c r="A42" s="28"/>
      <c r="D42" s="29"/>
    </row>
    <row r="43" spans="1:4" x14ac:dyDescent="0.2">
      <c r="A43" s="28"/>
      <c r="D43" s="25"/>
    </row>
    <row r="44" spans="1:4" x14ac:dyDescent="0.2">
      <c r="A44" s="28"/>
      <c r="D44" s="25"/>
    </row>
    <row r="45" spans="1:4" x14ac:dyDescent="0.2">
      <c r="A45" s="28"/>
      <c r="D45" s="25"/>
    </row>
    <row r="46" spans="1:4" x14ac:dyDescent="0.2">
      <c r="A46" s="28"/>
      <c r="D46" s="25"/>
    </row>
    <row r="47" spans="1:4" x14ac:dyDescent="0.2">
      <c r="A47" s="28"/>
      <c r="D47" s="25"/>
    </row>
    <row r="48" spans="1:4" x14ac:dyDescent="0.2">
      <c r="A48" s="28"/>
      <c r="D48" s="25"/>
    </row>
    <row r="49" spans="1:4" x14ac:dyDescent="0.2">
      <c r="A49" s="28"/>
      <c r="D49" s="25"/>
    </row>
    <row r="50" spans="1:4" x14ac:dyDescent="0.2">
      <c r="A50" s="28"/>
      <c r="D50" s="25"/>
    </row>
    <row r="51" spans="1:4" x14ac:dyDescent="0.2">
      <c r="A51" s="28"/>
      <c r="D51" s="25"/>
    </row>
    <row r="52" spans="1:4" x14ac:dyDescent="0.2">
      <c r="A52" s="28"/>
      <c r="D52" s="25"/>
    </row>
    <row r="53" spans="1:4" x14ac:dyDescent="0.2">
      <c r="A53" s="28"/>
      <c r="D53" s="25"/>
    </row>
    <row r="54" spans="1:4" x14ac:dyDescent="0.2">
      <c r="A54" s="28"/>
      <c r="D54" s="25"/>
    </row>
    <row r="55" spans="1:4" x14ac:dyDescent="0.2">
      <c r="A55" s="28"/>
      <c r="D55" s="25"/>
    </row>
    <row r="56" spans="1:4" x14ac:dyDescent="0.2">
      <c r="A56" s="28"/>
      <c r="D56" s="25"/>
    </row>
    <row r="57" spans="1:4" x14ac:dyDescent="0.2">
      <c r="A57" s="28"/>
      <c r="D57" s="25"/>
    </row>
    <row r="58" spans="1:4" x14ac:dyDescent="0.2">
      <c r="A58" s="28"/>
      <c r="D58" s="25"/>
    </row>
    <row r="59" spans="1:4" x14ac:dyDescent="0.2">
      <c r="A59" s="28"/>
      <c r="D59" s="25"/>
    </row>
    <row r="60" spans="1:4" x14ac:dyDescent="0.2">
      <c r="A60" s="28"/>
      <c r="D60" s="25"/>
    </row>
    <row r="61" spans="1:4" x14ac:dyDescent="0.2">
      <c r="A61" s="28"/>
      <c r="D61" s="25"/>
    </row>
    <row r="62" spans="1:4" x14ac:dyDescent="0.2">
      <c r="A62" s="28"/>
      <c r="D62" s="25"/>
    </row>
    <row r="63" spans="1:4" x14ac:dyDescent="0.2">
      <c r="A63" s="28"/>
      <c r="D63" s="25"/>
    </row>
    <row r="64" spans="1:4" x14ac:dyDescent="0.2">
      <c r="A64" s="28"/>
      <c r="D64" s="25"/>
    </row>
    <row r="65" spans="1:4" x14ac:dyDescent="0.2">
      <c r="A65" s="28"/>
      <c r="D65" s="25"/>
    </row>
    <row r="66" spans="1:4" x14ac:dyDescent="0.2">
      <c r="A66" s="28"/>
      <c r="D66" s="25"/>
    </row>
    <row r="67" spans="1:4" x14ac:dyDescent="0.2">
      <c r="A67" s="28"/>
      <c r="D67" s="25"/>
    </row>
    <row r="68" spans="1:4" x14ac:dyDescent="0.2">
      <c r="A68" s="28"/>
      <c r="D68" s="25"/>
    </row>
    <row r="69" spans="1:4" x14ac:dyDescent="0.2">
      <c r="A69" s="28"/>
      <c r="D69" s="29"/>
    </row>
    <row r="70" spans="1:4" x14ac:dyDescent="0.2">
      <c r="A70" s="28"/>
      <c r="D70" s="29"/>
    </row>
    <row r="71" spans="1:4" x14ac:dyDescent="0.2">
      <c r="A71" s="28"/>
      <c r="D71" s="29"/>
    </row>
    <row r="72" spans="1:4" x14ac:dyDescent="0.2">
      <c r="A72" s="28"/>
      <c r="D72" s="29"/>
    </row>
    <row r="73" spans="1:4" x14ac:dyDescent="0.2">
      <c r="A73" s="28"/>
      <c r="D73" s="25"/>
    </row>
    <row r="74" spans="1:4" x14ac:dyDescent="0.2">
      <c r="A74" s="28"/>
      <c r="D74" s="25"/>
    </row>
    <row r="75" spans="1:4" x14ac:dyDescent="0.2">
      <c r="A75" s="28"/>
      <c r="D75" s="25"/>
    </row>
    <row r="76" spans="1:4" x14ac:dyDescent="0.2">
      <c r="A76" s="28"/>
      <c r="D76" s="25"/>
    </row>
    <row r="77" spans="1:4" x14ac:dyDescent="0.2">
      <c r="A77" s="28"/>
      <c r="D77" s="25"/>
    </row>
    <row r="78" spans="1:4" x14ac:dyDescent="0.2">
      <c r="A78" s="28"/>
      <c r="D78" s="25"/>
    </row>
    <row r="79" spans="1:4" x14ac:dyDescent="0.2">
      <c r="A79" s="28"/>
      <c r="D79" s="25"/>
    </row>
    <row r="80" spans="1:4" x14ac:dyDescent="0.2">
      <c r="A80" s="28"/>
      <c r="D80" s="25"/>
    </row>
    <row r="81" spans="1:4" x14ac:dyDescent="0.2">
      <c r="A81" s="28"/>
      <c r="D81" s="25"/>
    </row>
    <row r="82" spans="1:4" x14ac:dyDescent="0.2">
      <c r="A82" s="28"/>
      <c r="D82" s="25"/>
    </row>
    <row r="83" spans="1:4" x14ac:dyDescent="0.2">
      <c r="A83" s="28"/>
      <c r="D83" s="25"/>
    </row>
    <row r="84" spans="1:4" x14ac:dyDescent="0.2">
      <c r="A84" s="28"/>
      <c r="D84" s="25"/>
    </row>
    <row r="85" spans="1:4" x14ac:dyDescent="0.2">
      <c r="A85" s="28"/>
      <c r="D85" s="25"/>
    </row>
    <row r="86" spans="1:4" x14ac:dyDescent="0.2">
      <c r="A86" s="28"/>
      <c r="D86" s="25"/>
    </row>
    <row r="87" spans="1:4" x14ac:dyDescent="0.2">
      <c r="A87" s="28"/>
      <c r="D87" s="25"/>
    </row>
    <row r="88" spans="1:4" x14ac:dyDescent="0.2">
      <c r="A88" s="28"/>
      <c r="D88" s="25"/>
    </row>
    <row r="89" spans="1:4" x14ac:dyDescent="0.2">
      <c r="A89" s="28"/>
      <c r="D89" s="25"/>
    </row>
    <row r="90" spans="1:4" x14ac:dyDescent="0.2">
      <c r="A90" s="28"/>
      <c r="D90" s="25"/>
    </row>
    <row r="91" spans="1:4" x14ac:dyDescent="0.2">
      <c r="A91" s="28"/>
      <c r="D91" s="25"/>
    </row>
    <row r="92" spans="1:4" x14ac:dyDescent="0.2">
      <c r="A92" s="28"/>
      <c r="D92" s="25"/>
    </row>
    <row r="93" spans="1:4" x14ac:dyDescent="0.2">
      <c r="A93" s="28"/>
      <c r="D93" s="25"/>
    </row>
    <row r="94" spans="1:4" x14ac:dyDescent="0.2">
      <c r="A94" s="28"/>
      <c r="D94" s="25"/>
    </row>
    <row r="95" spans="1:4" x14ac:dyDescent="0.2">
      <c r="A95" s="28"/>
      <c r="D95" s="25"/>
    </row>
    <row r="96" spans="1:4" x14ac:dyDescent="0.2">
      <c r="A96" s="28"/>
      <c r="D96" s="25"/>
    </row>
    <row r="97" spans="1:4" x14ac:dyDescent="0.2">
      <c r="A97" s="28"/>
      <c r="D97" s="25"/>
    </row>
    <row r="98" spans="1:4" x14ac:dyDescent="0.2">
      <c r="A98" s="28"/>
      <c r="D98" s="25"/>
    </row>
    <row r="99" spans="1:4" x14ac:dyDescent="0.2">
      <c r="A99" s="28"/>
      <c r="D99" s="29"/>
    </row>
    <row r="100" spans="1:4" x14ac:dyDescent="0.2">
      <c r="A100" s="28"/>
      <c r="D100" s="29"/>
    </row>
    <row r="101" spans="1:4" x14ac:dyDescent="0.2">
      <c r="A101" s="28"/>
      <c r="D101" s="29"/>
    </row>
    <row r="102" spans="1:4" x14ac:dyDescent="0.2">
      <c r="A102" s="28"/>
      <c r="D102" s="29"/>
    </row>
    <row r="103" spans="1:4" x14ac:dyDescent="0.2">
      <c r="A103" s="28"/>
      <c r="D103" s="25"/>
    </row>
    <row r="104" spans="1:4" x14ac:dyDescent="0.2">
      <c r="A104" s="28"/>
      <c r="D104" s="25"/>
    </row>
    <row r="105" spans="1:4" x14ac:dyDescent="0.2">
      <c r="A105" s="28"/>
      <c r="D105" s="25"/>
    </row>
    <row r="106" spans="1:4" x14ac:dyDescent="0.2">
      <c r="A106" s="28"/>
      <c r="D106" s="25"/>
    </row>
    <row r="107" spans="1:4" x14ac:dyDescent="0.2">
      <c r="A107" s="28"/>
      <c r="D107" s="25"/>
    </row>
    <row r="108" spans="1:4" x14ac:dyDescent="0.2">
      <c r="A108" s="28"/>
      <c r="D108" s="25"/>
    </row>
    <row r="109" spans="1:4" x14ac:dyDescent="0.2">
      <c r="A109" s="28"/>
      <c r="D109" s="25"/>
    </row>
    <row r="110" spans="1:4" x14ac:dyDescent="0.2">
      <c r="A110" s="28"/>
      <c r="D110" s="25"/>
    </row>
    <row r="111" spans="1:4" x14ac:dyDescent="0.2">
      <c r="A111" s="28"/>
      <c r="D111" s="25"/>
    </row>
    <row r="112" spans="1:4" x14ac:dyDescent="0.2">
      <c r="A112" s="28"/>
      <c r="D112" s="25"/>
    </row>
    <row r="113" spans="1:4" x14ac:dyDescent="0.2">
      <c r="A113" s="28"/>
      <c r="D113" s="25"/>
    </row>
    <row r="114" spans="1:4" x14ac:dyDescent="0.2">
      <c r="A114" s="28"/>
      <c r="D114" s="25"/>
    </row>
    <row r="115" spans="1:4" x14ac:dyDescent="0.2">
      <c r="A115" s="28"/>
      <c r="D115" s="25"/>
    </row>
    <row r="116" spans="1:4" x14ac:dyDescent="0.2">
      <c r="A116" s="28"/>
      <c r="D116" s="25"/>
    </row>
    <row r="117" spans="1:4" x14ac:dyDescent="0.2">
      <c r="A117" s="28"/>
      <c r="D117" s="25"/>
    </row>
    <row r="118" spans="1:4" x14ac:dyDescent="0.2">
      <c r="A118" s="28"/>
      <c r="D118" s="25"/>
    </row>
    <row r="119" spans="1:4" x14ac:dyDescent="0.2">
      <c r="A119" s="28"/>
      <c r="D119" s="25"/>
    </row>
    <row r="120" spans="1:4" x14ac:dyDescent="0.2">
      <c r="A120" s="28"/>
      <c r="D120" s="25"/>
    </row>
    <row r="121" spans="1:4" x14ac:dyDescent="0.2">
      <c r="A121" s="28"/>
      <c r="D121" s="25"/>
    </row>
    <row r="122" spans="1:4" x14ac:dyDescent="0.2">
      <c r="A122" s="28"/>
      <c r="D122" s="25"/>
    </row>
    <row r="123" spans="1:4" x14ac:dyDescent="0.2">
      <c r="A123" s="28"/>
      <c r="D123" s="25"/>
    </row>
    <row r="124" spans="1:4" x14ac:dyDescent="0.2">
      <c r="A124" s="28"/>
      <c r="D124" s="25"/>
    </row>
    <row r="125" spans="1:4" x14ac:dyDescent="0.2">
      <c r="A125" s="28"/>
      <c r="D125" s="25"/>
    </row>
    <row r="126" spans="1:4" x14ac:dyDescent="0.2">
      <c r="A126" s="28"/>
      <c r="D126" s="25"/>
    </row>
    <row r="127" spans="1:4" x14ac:dyDescent="0.2">
      <c r="A127" s="28"/>
      <c r="D127" s="25"/>
    </row>
    <row r="128" spans="1:4" x14ac:dyDescent="0.2">
      <c r="A128" s="28"/>
      <c r="D128" s="25"/>
    </row>
    <row r="129" spans="4:4" x14ac:dyDescent="0.2">
      <c r="D129" s="29"/>
    </row>
    <row r="130" spans="4:4" x14ac:dyDescent="0.2">
      <c r="D130" s="29"/>
    </row>
    <row r="131" spans="4:4" x14ac:dyDescent="0.2">
      <c r="D131" s="29"/>
    </row>
    <row r="132" spans="4:4" x14ac:dyDescent="0.2">
      <c r="D132" s="29"/>
    </row>
    <row r="133" spans="4:4" x14ac:dyDescent="0.2">
      <c r="D133" s="25"/>
    </row>
    <row r="134" spans="4:4" x14ac:dyDescent="0.2">
      <c r="D134" s="25"/>
    </row>
    <row r="135" spans="4:4" x14ac:dyDescent="0.2">
      <c r="D135" s="25"/>
    </row>
    <row r="136" spans="4:4" x14ac:dyDescent="0.2">
      <c r="D136" s="25"/>
    </row>
    <row r="137" spans="4:4" x14ac:dyDescent="0.2">
      <c r="D137" s="25"/>
    </row>
    <row r="138" spans="4:4" x14ac:dyDescent="0.2">
      <c r="D138" s="25"/>
    </row>
    <row r="139" spans="4:4" x14ac:dyDescent="0.2">
      <c r="D139" s="25"/>
    </row>
    <row r="140" spans="4:4" x14ac:dyDescent="0.2">
      <c r="D140" s="25"/>
    </row>
    <row r="141" spans="4:4" x14ac:dyDescent="0.2">
      <c r="D141" s="25"/>
    </row>
    <row r="142" spans="4:4" x14ac:dyDescent="0.2">
      <c r="D142" s="25"/>
    </row>
    <row r="143" spans="4:4" x14ac:dyDescent="0.2">
      <c r="D143" s="25"/>
    </row>
    <row r="144" spans="4:4" x14ac:dyDescent="0.2">
      <c r="D144" s="25"/>
    </row>
    <row r="145" spans="2:4" x14ac:dyDescent="0.2">
      <c r="D145" s="25"/>
    </row>
    <row r="146" spans="2:4" x14ac:dyDescent="0.2">
      <c r="D146" s="25"/>
    </row>
    <row r="147" spans="2:4" x14ac:dyDescent="0.2">
      <c r="D147" s="25"/>
    </row>
    <row r="148" spans="2:4" x14ac:dyDescent="0.2">
      <c r="D148" s="25"/>
    </row>
    <row r="149" spans="2:4" x14ac:dyDescent="0.2">
      <c r="B149" s="72" t="s">
        <v>66</v>
      </c>
      <c r="C149" s="20" t="s">
        <v>67</v>
      </c>
      <c r="D149" s="25"/>
    </row>
    <row r="150" spans="2:4" x14ac:dyDescent="0.2">
      <c r="B150" s="36" t="s">
        <v>68</v>
      </c>
      <c r="C150" s="5" t="s">
        <v>27</v>
      </c>
      <c r="D150" s="25"/>
    </row>
    <row r="151" spans="2:4" x14ac:dyDescent="0.2">
      <c r="B151" s="36" t="s">
        <v>69</v>
      </c>
      <c r="C151" s="5" t="s">
        <v>64</v>
      </c>
      <c r="D151" s="25"/>
    </row>
    <row r="152" spans="2:4" x14ac:dyDescent="0.2">
      <c r="B152" s="36" t="s">
        <v>70</v>
      </c>
      <c r="C152" s="5" t="s">
        <v>18</v>
      </c>
      <c r="D152" s="25"/>
    </row>
    <row r="153" spans="2:4" x14ac:dyDescent="0.2">
      <c r="C153" s="5" t="s">
        <v>65</v>
      </c>
      <c r="D153" s="25"/>
    </row>
    <row r="154" spans="2:4" x14ac:dyDescent="0.2">
      <c r="B154" s="20" t="s">
        <v>71</v>
      </c>
      <c r="C154" s="20" t="s">
        <v>72</v>
      </c>
      <c r="D154" s="25"/>
    </row>
    <row r="155" spans="2:4" x14ac:dyDescent="0.2">
      <c r="D155" s="25"/>
    </row>
    <row r="156" spans="2:4" x14ac:dyDescent="0.2">
      <c r="D156" s="25"/>
    </row>
    <row r="157" spans="2:4" x14ac:dyDescent="0.2">
      <c r="D157" s="25"/>
    </row>
    <row r="158" spans="2:4" x14ac:dyDescent="0.2">
      <c r="D158" s="25"/>
    </row>
    <row r="159" spans="2:4" x14ac:dyDescent="0.2">
      <c r="D159" s="29"/>
    </row>
    <row r="160" spans="2:4" x14ac:dyDescent="0.2">
      <c r="D160" s="29"/>
    </row>
    <row r="161" spans="4:4" x14ac:dyDescent="0.2">
      <c r="D161" s="29"/>
    </row>
    <row r="162" spans="4:4" x14ac:dyDescent="0.2">
      <c r="D162" s="29"/>
    </row>
    <row r="163" spans="4:4" x14ac:dyDescent="0.2">
      <c r="D163" s="25"/>
    </row>
    <row r="164" spans="4:4" x14ac:dyDescent="0.2">
      <c r="D164" s="25"/>
    </row>
    <row r="165" spans="4:4" x14ac:dyDescent="0.2">
      <c r="D165" s="25"/>
    </row>
    <row r="166" spans="4:4" x14ac:dyDescent="0.2">
      <c r="D166" s="25"/>
    </row>
    <row r="167" spans="4:4" x14ac:dyDescent="0.2">
      <c r="D167" s="25"/>
    </row>
    <row r="168" spans="4:4" x14ac:dyDescent="0.2">
      <c r="D168" s="25"/>
    </row>
    <row r="169" spans="4:4" x14ac:dyDescent="0.2">
      <c r="D169" s="25"/>
    </row>
    <row r="170" spans="4:4" x14ac:dyDescent="0.2">
      <c r="D170" s="25"/>
    </row>
    <row r="171" spans="4:4" x14ac:dyDescent="0.2">
      <c r="D171" s="25"/>
    </row>
    <row r="172" spans="4:4" x14ac:dyDescent="0.2">
      <c r="D172" s="25"/>
    </row>
    <row r="173" spans="4:4" x14ac:dyDescent="0.2">
      <c r="D173" s="25"/>
    </row>
    <row r="174" spans="4:4" x14ac:dyDescent="0.2">
      <c r="D174" s="25"/>
    </row>
    <row r="175" spans="4:4" x14ac:dyDescent="0.2">
      <c r="D175" s="25"/>
    </row>
    <row r="176" spans="4:4" x14ac:dyDescent="0.2">
      <c r="D176" s="25"/>
    </row>
    <row r="177" spans="4:4" x14ac:dyDescent="0.2">
      <c r="D177" s="25"/>
    </row>
    <row r="178" spans="4:4" x14ac:dyDescent="0.2">
      <c r="D178" s="25"/>
    </row>
    <row r="179" spans="4:4" x14ac:dyDescent="0.2">
      <c r="D179" s="25"/>
    </row>
    <row r="180" spans="4:4" x14ac:dyDescent="0.2">
      <c r="D180" s="25"/>
    </row>
    <row r="181" spans="4:4" x14ac:dyDescent="0.2">
      <c r="D181" s="25"/>
    </row>
    <row r="182" spans="4:4" x14ac:dyDescent="0.2">
      <c r="D182" s="25"/>
    </row>
    <row r="183" spans="4:4" x14ac:dyDescent="0.2">
      <c r="D183" s="25"/>
    </row>
    <row r="184" spans="4:4" x14ac:dyDescent="0.2">
      <c r="D184" s="25"/>
    </row>
    <row r="185" spans="4:4" x14ac:dyDescent="0.2">
      <c r="D185" s="25"/>
    </row>
    <row r="186" spans="4:4" x14ac:dyDescent="0.2">
      <c r="D186" s="25"/>
    </row>
    <row r="187" spans="4:4" x14ac:dyDescent="0.2">
      <c r="D187" s="25"/>
    </row>
    <row r="188" spans="4:4" x14ac:dyDescent="0.2">
      <c r="D188" s="25"/>
    </row>
    <row r="189" spans="4:4" x14ac:dyDescent="0.2">
      <c r="D189" s="29"/>
    </row>
    <row r="190" spans="4:4" x14ac:dyDescent="0.2">
      <c r="D190" s="29"/>
    </row>
    <row r="191" spans="4:4" x14ac:dyDescent="0.2">
      <c r="D191" s="29"/>
    </row>
    <row r="192" spans="4:4" x14ac:dyDescent="0.2">
      <c r="D192" s="29"/>
    </row>
    <row r="193" spans="4:4" x14ac:dyDescent="0.2">
      <c r="D193" s="25"/>
    </row>
    <row r="194" spans="4:4" x14ac:dyDescent="0.2">
      <c r="D194" s="25"/>
    </row>
    <row r="195" spans="4:4" x14ac:dyDescent="0.2">
      <c r="D195" s="25"/>
    </row>
    <row r="196" spans="4:4" x14ac:dyDescent="0.2">
      <c r="D196" s="25"/>
    </row>
    <row r="197" spans="4:4" x14ac:dyDescent="0.2">
      <c r="D197" s="25"/>
    </row>
    <row r="198" spans="4:4" x14ac:dyDescent="0.2">
      <c r="D198" s="25"/>
    </row>
    <row r="199" spans="4:4" x14ac:dyDescent="0.2">
      <c r="D199" s="25"/>
    </row>
    <row r="200" spans="4:4" x14ac:dyDescent="0.2">
      <c r="D200" s="25"/>
    </row>
    <row r="201" spans="4:4" x14ac:dyDescent="0.2">
      <c r="D201" s="25"/>
    </row>
    <row r="202" spans="4:4" x14ac:dyDescent="0.2">
      <c r="D202" s="25"/>
    </row>
  </sheetData>
  <mergeCells count="1">
    <mergeCell ref="G3:H3"/>
  </mergeCells>
  <phoneticPr fontId="6" type="noConversion"/>
  <hyperlinks>
    <hyperlink ref="E11" location="'Table 1'!A1" display="'Table 1'!A1" xr:uid="{B9D1DDB6-5498-48FB-B9CC-E8B19E5C4309}"/>
    <hyperlink ref="E12" location="'Table 2'!A1" display="'Table 2'!A1" xr:uid="{AC290B84-6541-4F48-A67D-F1D6FCFA7FDE}"/>
    <hyperlink ref="E13" location="'Table 3'!A1" display="'Table 3'!A1" xr:uid="{F14089FB-9C99-48AF-A028-4DC181C81D25}"/>
    <hyperlink ref="E14" location="'Table 4'!A1" display="'Table 4'!A1" xr:uid="{DC0DA842-C167-4EEE-9412-F032E5F2A0A3}"/>
    <hyperlink ref="E15" location="'Table 5'!A1" display="'Table 5'!A1" xr:uid="{DF5892EB-A65E-4CC5-B681-061A4537A5E8}"/>
    <hyperlink ref="E16" location="'Table 6'!A1" display="'Table 6'!A1" xr:uid="{83454AE1-25FF-4C2D-AD95-04CDD11F5137}"/>
    <hyperlink ref="E17" location="'Table 7'!A1" display="'Table 7'!A1" xr:uid="{1AC803E0-22AE-4EC1-8BE5-7D67BB623989}"/>
    <hyperlink ref="E18" location="'Table 8'!A1" display="'Table 8'!A1" xr:uid="{FD7EC708-72A9-4105-8B8A-79BB8438314A}"/>
    <hyperlink ref="B7" location="Enquiries!A1" display="Enquiries" xr:uid="{358113C2-7577-41E3-AD3C-08CBE9A9B542}"/>
    <hyperlink ref="B6" location="Metadata!A1" display="Metadata" xr:uid="{CF157346-8050-476C-9DC6-95FCBA1AFAD9}"/>
    <hyperlink ref="H6" location="Metadata!A1" display="البيانات الوصفية" xr:uid="{45EBA5CE-21C9-4F8A-BE35-4200D2287214}"/>
    <hyperlink ref="H7" location="Enquiries!A1" display="استفسارات" xr:uid="{CBAE7CB4-9765-43C5-9079-7C9671F5C2D9}"/>
  </hyperlinks>
  <pageMargins left="0.25" right="0.25" top="0.75" bottom="0.75" header="0.3" footer="0.3"/>
  <pageSetup paperSize="9" scale="1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YW34"/>
  <sheetViews>
    <sheetView showGridLines="0" zoomScale="80" zoomScaleNormal="80" workbookViewId="0">
      <selection activeCell="C27" sqref="C27"/>
    </sheetView>
  </sheetViews>
  <sheetFormatPr defaultColWidth="7.85546875" defaultRowHeight="11.25" x14ac:dyDescent="0.2"/>
  <cols>
    <col min="1" max="1" width="29.28515625" style="5" customWidth="1"/>
    <col min="2" max="2" width="73.85546875" style="2" customWidth="1"/>
    <col min="3" max="3" width="91.42578125" style="2" customWidth="1"/>
    <col min="4" max="4" width="7.85546875" style="2" customWidth="1"/>
    <col min="5" max="6" width="7.85546875" style="2"/>
    <col min="7" max="10" width="7.85546875" style="5"/>
    <col min="11" max="11" width="7.85546875" style="5" customWidth="1"/>
    <col min="12" max="16384" width="7.85546875" style="2"/>
  </cols>
  <sheetData>
    <row r="1" spans="2:673" x14ac:dyDescent="0.2">
      <c r="G1" s="2"/>
      <c r="H1" s="2"/>
      <c r="I1" s="2"/>
      <c r="J1" s="2"/>
      <c r="K1" s="2"/>
    </row>
    <row r="2" spans="2:673" x14ac:dyDescent="0.2">
      <c r="B2" s="22"/>
      <c r="C2" s="22"/>
      <c r="D2" s="24"/>
      <c r="G2" s="2"/>
      <c r="H2" s="2"/>
      <c r="I2" s="2"/>
      <c r="J2" s="2"/>
      <c r="K2" s="2"/>
    </row>
    <row r="3" spans="2:673" ht="36" customHeight="1" x14ac:dyDescent="0.2">
      <c r="B3" s="100" t="s">
        <v>238</v>
      </c>
      <c r="C3" s="101" t="s">
        <v>237</v>
      </c>
      <c r="D3" s="24"/>
      <c r="G3" s="2"/>
      <c r="H3" s="2"/>
      <c r="I3" s="2"/>
      <c r="J3" s="2"/>
      <c r="K3" s="2"/>
    </row>
    <row r="4" spans="2:673" x14ac:dyDescent="0.2">
      <c r="B4" s="22"/>
      <c r="C4" s="22"/>
      <c r="D4" s="24"/>
      <c r="G4" s="2"/>
      <c r="H4" s="2"/>
      <c r="I4" s="2"/>
      <c r="J4" s="2"/>
      <c r="K4" s="2"/>
    </row>
    <row r="5" spans="2:673" x14ac:dyDescent="0.2">
      <c r="B5" s="24"/>
      <c r="C5" s="24"/>
      <c r="D5" s="24"/>
      <c r="G5" s="2"/>
      <c r="H5" s="2"/>
      <c r="I5" s="2"/>
      <c r="J5" s="2"/>
      <c r="K5" s="2"/>
    </row>
    <row r="6" spans="2:673" x14ac:dyDescent="0.2">
      <c r="B6" s="52" t="s">
        <v>19</v>
      </c>
      <c r="C6" s="60" t="s">
        <v>30</v>
      </c>
      <c r="G6" s="2"/>
      <c r="H6" s="2"/>
      <c r="I6" s="2"/>
      <c r="J6" s="2"/>
      <c r="K6" s="2"/>
    </row>
    <row r="7" spans="2:673" x14ac:dyDescent="0.2">
      <c r="B7" s="59"/>
      <c r="C7" s="59"/>
      <c r="G7" s="2"/>
      <c r="H7" s="2"/>
      <c r="I7" s="2"/>
      <c r="J7" s="2"/>
      <c r="K7" s="2"/>
    </row>
    <row r="8" spans="2:673" x14ac:dyDescent="0.2">
      <c r="B8" s="50"/>
      <c r="C8" s="50"/>
      <c r="G8" s="2"/>
      <c r="H8" s="2"/>
      <c r="I8" s="2"/>
      <c r="J8" s="2"/>
      <c r="K8" s="2"/>
    </row>
    <row r="9" spans="2:673" ht="20.45" customHeight="1" x14ac:dyDescent="0.2">
      <c r="B9" s="55" t="s">
        <v>43</v>
      </c>
      <c r="C9" s="60" t="s">
        <v>31</v>
      </c>
      <c r="D9" s="5"/>
      <c r="E9" s="5"/>
      <c r="F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row>
    <row r="10" spans="2:673" ht="20.45" customHeight="1" x14ac:dyDescent="0.2">
      <c r="B10" s="57" t="s">
        <v>44</v>
      </c>
      <c r="C10" s="64" t="s">
        <v>110</v>
      </c>
    </row>
    <row r="11" spans="2:673" ht="20.45" customHeight="1" x14ac:dyDescent="0.2">
      <c r="B11" s="55" t="s">
        <v>45</v>
      </c>
      <c r="C11" s="61" t="s">
        <v>32</v>
      </c>
    </row>
    <row r="12" spans="2:673" ht="20.45" customHeight="1" x14ac:dyDescent="0.2">
      <c r="B12" s="57" t="s">
        <v>46</v>
      </c>
      <c r="C12" s="62" t="s">
        <v>111</v>
      </c>
    </row>
    <row r="13" spans="2:673" ht="20.45" customHeight="1" x14ac:dyDescent="0.2">
      <c r="B13" s="55" t="s">
        <v>47</v>
      </c>
      <c r="C13" s="61" t="s">
        <v>33</v>
      </c>
    </row>
    <row r="14" spans="2:673" ht="20.45" customHeight="1" x14ac:dyDescent="0.2">
      <c r="B14" s="57" t="s">
        <v>48</v>
      </c>
      <c r="C14" s="62" t="s">
        <v>34</v>
      </c>
    </row>
    <row r="15" spans="2:673" ht="20.45" customHeight="1" x14ac:dyDescent="0.2">
      <c r="B15" s="55" t="s">
        <v>49</v>
      </c>
      <c r="C15" s="60" t="s">
        <v>35</v>
      </c>
    </row>
    <row r="16" spans="2:673" ht="20.45" customHeight="1" x14ac:dyDescent="0.2">
      <c r="B16" s="57" t="s">
        <v>50</v>
      </c>
      <c r="C16" s="62" t="s">
        <v>112</v>
      </c>
    </row>
    <row r="17" spans="2:3" ht="20.45" customHeight="1" x14ac:dyDescent="0.2">
      <c r="B17" s="55" t="s">
        <v>51</v>
      </c>
      <c r="C17" s="65" t="s">
        <v>36</v>
      </c>
    </row>
    <row r="18" spans="2:3" ht="20.45" customHeight="1" x14ac:dyDescent="0.2">
      <c r="B18" s="57" t="s">
        <v>52</v>
      </c>
      <c r="C18" s="62" t="s">
        <v>37</v>
      </c>
    </row>
    <row r="19" spans="2:3" ht="20.45" customHeight="1" x14ac:dyDescent="0.2">
      <c r="B19" s="55" t="s">
        <v>53</v>
      </c>
      <c r="C19" s="61" t="s">
        <v>38</v>
      </c>
    </row>
    <row r="20" spans="2:3" ht="20.45" customHeight="1" x14ac:dyDescent="0.2">
      <c r="B20" s="58" t="s">
        <v>54</v>
      </c>
      <c r="C20" s="62" t="s">
        <v>113</v>
      </c>
    </row>
    <row r="21" spans="2:3" ht="20.45" customHeight="1" x14ac:dyDescent="0.2">
      <c r="B21" s="55" t="s">
        <v>55</v>
      </c>
      <c r="C21" s="60" t="s">
        <v>39</v>
      </c>
    </row>
    <row r="22" spans="2:3" ht="20.45" customHeight="1" x14ac:dyDescent="0.2">
      <c r="B22" s="57" t="s">
        <v>56</v>
      </c>
      <c r="C22" s="62" t="s">
        <v>114</v>
      </c>
    </row>
    <row r="23" spans="2:3" ht="20.45" customHeight="1" x14ac:dyDescent="0.2">
      <c r="B23" s="55" t="s">
        <v>57</v>
      </c>
      <c r="C23" s="61" t="s">
        <v>40</v>
      </c>
    </row>
    <row r="24" spans="2:3" ht="20.45" customHeight="1" x14ac:dyDescent="0.2">
      <c r="B24" s="57" t="s">
        <v>58</v>
      </c>
      <c r="C24" s="63" t="s">
        <v>115</v>
      </c>
    </row>
    <row r="25" spans="2:3" ht="20.45" customHeight="1" x14ac:dyDescent="0.2">
      <c r="B25" s="55" t="s">
        <v>174</v>
      </c>
      <c r="C25" s="61" t="s">
        <v>173</v>
      </c>
    </row>
    <row r="26" spans="2:3" x14ac:dyDescent="0.2">
      <c r="B26" s="95" t="s">
        <v>176</v>
      </c>
      <c r="C26" s="94" t="s">
        <v>172</v>
      </c>
    </row>
    <row r="27" spans="2:3" x14ac:dyDescent="0.2">
      <c r="B27" s="95" t="s">
        <v>175</v>
      </c>
      <c r="C27" s="94" t="s">
        <v>244</v>
      </c>
    </row>
    <row r="28" spans="2:3" x14ac:dyDescent="0.2">
      <c r="B28" s="56" t="s">
        <v>178</v>
      </c>
      <c r="C28" s="63" t="s">
        <v>177</v>
      </c>
    </row>
    <row r="29" spans="2:3" x14ac:dyDescent="0.2">
      <c r="B29" s="52" t="s">
        <v>20</v>
      </c>
      <c r="C29" s="53" t="s">
        <v>41</v>
      </c>
    </row>
    <row r="30" spans="2:3" ht="15" x14ac:dyDescent="0.25">
      <c r="B30" s="93" t="s">
        <v>21</v>
      </c>
      <c r="C30" s="93" t="s">
        <v>42</v>
      </c>
    </row>
    <row r="31" spans="2:3" ht="15" x14ac:dyDescent="0.25">
      <c r="B31"/>
      <c r="C31" s="54"/>
    </row>
    <row r="32" spans="2:3" x14ac:dyDescent="0.2">
      <c r="B32" s="53"/>
      <c r="C32" s="52"/>
    </row>
    <row r="33" spans="2:3" x14ac:dyDescent="0.2">
      <c r="B33" s="132" t="s">
        <v>240</v>
      </c>
      <c r="C33" s="133" t="s">
        <v>241</v>
      </c>
    </row>
    <row r="34" spans="2:3" ht="33.75" x14ac:dyDescent="0.2">
      <c r="B34" s="134" t="s">
        <v>242</v>
      </c>
      <c r="C34" s="131" t="s">
        <v>243</v>
      </c>
    </row>
  </sheetData>
  <hyperlinks>
    <hyperlink ref="C30" r:id="rId1" xr:uid="{99AACC6B-0FF2-406B-9D5C-C1AABA9371B4}"/>
    <hyperlink ref="B30" r:id="rId2" xr:uid="{B37C3C59-10B2-4F9E-94C3-155D273295BF}"/>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K12"/>
  <sheetViews>
    <sheetView showGridLines="0" zoomScaleNormal="100" workbookViewId="0"/>
  </sheetViews>
  <sheetFormatPr defaultColWidth="7.85546875" defaultRowHeight="11.25" x14ac:dyDescent="0.2"/>
  <cols>
    <col min="1" max="1" width="25.140625" style="5" customWidth="1"/>
    <col min="2" max="2" width="116.42578125" style="2" customWidth="1"/>
    <col min="3" max="3" width="44.7109375" style="2" customWidth="1"/>
    <col min="4" max="4" width="7.85546875" style="2" customWidth="1"/>
    <col min="5" max="6" width="7.85546875" style="2"/>
    <col min="7" max="10" width="7.85546875" style="5"/>
    <col min="11" max="11" width="9.85546875" style="5" customWidth="1"/>
    <col min="12" max="16384" width="7.85546875" style="2"/>
  </cols>
  <sheetData>
    <row r="1" spans="2:11" x14ac:dyDescent="0.2">
      <c r="G1" s="2"/>
      <c r="H1" s="2"/>
      <c r="I1" s="2"/>
      <c r="J1" s="2"/>
      <c r="K1" s="2"/>
    </row>
    <row r="2" spans="2:11" x14ac:dyDescent="0.2">
      <c r="B2" s="22"/>
      <c r="C2" s="22"/>
      <c r="D2" s="24"/>
      <c r="G2" s="2"/>
      <c r="H2" s="2"/>
      <c r="I2" s="2"/>
      <c r="J2" s="2"/>
      <c r="K2" s="2"/>
    </row>
    <row r="3" spans="2:11" ht="36" customHeight="1" x14ac:dyDescent="0.2">
      <c r="B3" s="23" t="s">
        <v>238</v>
      </c>
      <c r="C3" s="67" t="s">
        <v>237</v>
      </c>
      <c r="D3" s="24"/>
      <c r="G3" s="2"/>
      <c r="H3" s="2"/>
      <c r="I3" s="2"/>
      <c r="J3" s="2"/>
      <c r="K3" s="2"/>
    </row>
    <row r="4" spans="2:11" x14ac:dyDescent="0.2">
      <c r="B4" s="22"/>
      <c r="C4" s="22"/>
      <c r="D4" s="24"/>
      <c r="G4" s="2"/>
      <c r="H4" s="2"/>
      <c r="I4" s="2"/>
      <c r="J4" s="2"/>
      <c r="K4" s="2"/>
    </row>
    <row r="5" spans="2:11" x14ac:dyDescent="0.2">
      <c r="G5" s="2"/>
      <c r="H5" s="2"/>
      <c r="I5" s="2"/>
      <c r="J5" s="2"/>
      <c r="K5" s="2"/>
    </row>
    <row r="6" spans="2:11" x14ac:dyDescent="0.2">
      <c r="G6" s="2"/>
      <c r="H6" s="2"/>
      <c r="I6" s="2"/>
      <c r="J6" s="2"/>
      <c r="K6" s="2"/>
    </row>
    <row r="8" spans="2:11" x14ac:dyDescent="0.2">
      <c r="B8" s="3" t="s">
        <v>22</v>
      </c>
      <c r="C8" s="52" t="s">
        <v>59</v>
      </c>
    </row>
    <row r="9" spans="2:11" ht="15" x14ac:dyDescent="0.25">
      <c r="B9" s="103" t="s">
        <v>179</v>
      </c>
      <c r="C9" s="102" t="s">
        <v>179</v>
      </c>
    </row>
    <row r="11" spans="2:11" x14ac:dyDescent="0.2">
      <c r="B11" s="3" t="s">
        <v>23</v>
      </c>
      <c r="C11" s="66" t="s">
        <v>60</v>
      </c>
    </row>
    <row r="12" spans="2:11" ht="168.75" x14ac:dyDescent="0.2">
      <c r="B12" s="4" t="s">
        <v>24</v>
      </c>
      <c r="C12" s="51" t="s">
        <v>61</v>
      </c>
    </row>
  </sheetData>
  <hyperlinks>
    <hyperlink ref="B9" r:id="rId1" xr:uid="{3DA1F3DA-D1C3-4CFD-8534-018EFE6DB6D9}"/>
    <hyperlink ref="C9" r:id="rId2" xr:uid="{1A0ECAF7-C1BA-496E-9117-96CD37208FA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R22"/>
  <sheetViews>
    <sheetView showGridLines="0" zoomScaleNormal="100" workbookViewId="0">
      <selection activeCell="Q14" sqref="Q14"/>
    </sheetView>
  </sheetViews>
  <sheetFormatPr defaultColWidth="8.7109375" defaultRowHeight="15" x14ac:dyDescent="0.25"/>
  <cols>
    <col min="1" max="1" width="8.7109375" style="84"/>
    <col min="2" max="5" width="11.85546875" style="84" customWidth="1"/>
    <col min="6" max="6" width="11" style="84" bestFit="1" customWidth="1"/>
    <col min="7" max="7" width="11.85546875" style="84" customWidth="1"/>
    <col min="8" max="8" width="10.85546875" style="84" bestFit="1" customWidth="1"/>
    <col min="9" max="10" width="11.85546875" style="84" customWidth="1"/>
    <col min="11" max="11" width="12.140625" style="84" customWidth="1"/>
    <col min="12" max="15" width="11.85546875" style="84" bestFit="1" customWidth="1"/>
    <col min="16" max="17" width="9.7109375" style="84" customWidth="1"/>
    <col min="18" max="18" width="10.7109375" style="84" customWidth="1"/>
    <col min="19" max="16384" width="8.7109375" style="84"/>
  </cols>
  <sheetData>
    <row r="2" spans="2:18" x14ac:dyDescent="0.25">
      <c r="B2" s="6" t="s">
        <v>192</v>
      </c>
      <c r="C2" s="110"/>
      <c r="D2" s="6"/>
      <c r="E2" s="6"/>
      <c r="F2" s="6"/>
      <c r="G2" s="6"/>
      <c r="H2" s="6"/>
      <c r="I2" s="6"/>
      <c r="J2" s="6"/>
      <c r="L2" s="7"/>
      <c r="M2" s="7"/>
      <c r="N2" s="7"/>
      <c r="O2" s="7"/>
      <c r="P2" s="96"/>
      <c r="Q2" s="96"/>
      <c r="R2" s="116" t="s">
        <v>191</v>
      </c>
    </row>
    <row r="3" spans="2:18" x14ac:dyDescent="0.25">
      <c r="B3" s="30" t="s">
        <v>17</v>
      </c>
      <c r="C3" s="30"/>
      <c r="D3" s="30"/>
      <c r="E3" s="30"/>
      <c r="F3" s="30"/>
      <c r="G3" s="30"/>
      <c r="H3" s="30"/>
      <c r="I3" s="30"/>
      <c r="J3" s="30"/>
      <c r="K3" s="50"/>
      <c r="L3" s="7"/>
      <c r="M3" s="7"/>
      <c r="N3" s="7"/>
      <c r="O3" s="7"/>
      <c r="P3" s="7"/>
      <c r="Q3" s="7"/>
      <c r="R3" s="50" t="s">
        <v>65</v>
      </c>
    </row>
    <row r="4" spans="2:18" x14ac:dyDescent="0.25">
      <c r="B4" s="78" t="s">
        <v>73</v>
      </c>
      <c r="C4" s="139">
        <v>2020</v>
      </c>
      <c r="D4" s="139"/>
      <c r="E4" s="139"/>
      <c r="F4" s="139"/>
      <c r="G4" s="139">
        <v>2021</v>
      </c>
      <c r="H4" s="139"/>
      <c r="I4" s="139"/>
      <c r="J4" s="139"/>
      <c r="K4" s="139">
        <v>2022</v>
      </c>
      <c r="L4" s="139"/>
      <c r="M4" s="139"/>
      <c r="N4" s="139"/>
      <c r="O4" s="117">
        <v>2023</v>
      </c>
      <c r="P4" s="117"/>
      <c r="Q4" s="115"/>
      <c r="R4" s="135" t="s">
        <v>246</v>
      </c>
    </row>
    <row r="5" spans="2:18" x14ac:dyDescent="0.25">
      <c r="B5" s="78" t="s">
        <v>74</v>
      </c>
      <c r="C5" s="45" t="s">
        <v>181</v>
      </c>
      <c r="D5" s="45" t="s">
        <v>182</v>
      </c>
      <c r="E5" s="45" t="s">
        <v>183</v>
      </c>
      <c r="F5" s="45" t="s">
        <v>184</v>
      </c>
      <c r="G5" s="45" t="s">
        <v>181</v>
      </c>
      <c r="H5" s="45" t="s">
        <v>182</v>
      </c>
      <c r="I5" s="45" t="s">
        <v>183</v>
      </c>
      <c r="J5" s="45" t="s">
        <v>184</v>
      </c>
      <c r="K5" s="45" t="s">
        <v>181</v>
      </c>
      <c r="L5" s="45" t="s">
        <v>182</v>
      </c>
      <c r="M5" s="45" t="s">
        <v>183</v>
      </c>
      <c r="N5" s="45" t="s">
        <v>184</v>
      </c>
      <c r="O5" s="45" t="s">
        <v>181</v>
      </c>
      <c r="P5" s="45" t="s">
        <v>182</v>
      </c>
      <c r="Q5" s="45" t="s">
        <v>183</v>
      </c>
      <c r="R5" s="135"/>
    </row>
    <row r="6" spans="2:18" x14ac:dyDescent="0.25">
      <c r="B6" s="10" t="s">
        <v>75</v>
      </c>
      <c r="C6" s="75">
        <f t="shared" ref="C6:O6" si="0">SUM(C7:C9)</f>
        <v>26620.430555999999</v>
      </c>
      <c r="D6" s="75">
        <f t="shared" si="0"/>
        <v>21043.4899</v>
      </c>
      <c r="E6" s="75">
        <f t="shared" si="0"/>
        <v>34184.888625</v>
      </c>
      <c r="F6" s="75">
        <f t="shared" si="0"/>
        <v>26870.960915000003</v>
      </c>
      <c r="G6" s="75">
        <f t="shared" si="0"/>
        <v>29344.507291000002</v>
      </c>
      <c r="H6" s="75">
        <f t="shared" si="0"/>
        <v>31537.288181</v>
      </c>
      <c r="I6" s="75">
        <f t="shared" si="0"/>
        <v>26913.778077999999</v>
      </c>
      <c r="J6" s="75">
        <f t="shared" si="0"/>
        <v>36533.800216000003</v>
      </c>
      <c r="K6" s="75">
        <f t="shared" si="0"/>
        <v>36148.246732000007</v>
      </c>
      <c r="L6" s="75">
        <f t="shared" si="0"/>
        <v>36372.722436000004</v>
      </c>
      <c r="M6" s="75">
        <f t="shared" si="0"/>
        <v>34876.042272000006</v>
      </c>
      <c r="N6" s="75">
        <f t="shared" si="0"/>
        <v>38683.140764000003</v>
      </c>
      <c r="O6" s="75">
        <f t="shared" si="0"/>
        <v>40350.129680000005</v>
      </c>
      <c r="P6" s="75">
        <f>SUM(P7:P9)</f>
        <v>36392.374501999999</v>
      </c>
      <c r="Q6" s="75">
        <f>SUM(Q7:Q9)</f>
        <v>32919.968245999997</v>
      </c>
      <c r="R6" s="75" t="s">
        <v>76</v>
      </c>
    </row>
    <row r="7" spans="2:18" x14ac:dyDescent="0.25">
      <c r="B7" s="32" t="s">
        <v>77</v>
      </c>
      <c r="C7" s="107">
        <v>843.99407300000007</v>
      </c>
      <c r="D7" s="107">
        <v>377.26192400000002</v>
      </c>
      <c r="E7" s="107">
        <v>605.34007900000006</v>
      </c>
      <c r="F7" s="107">
        <v>750.1575969999999</v>
      </c>
      <c r="G7" s="107">
        <v>675.18039599999997</v>
      </c>
      <c r="H7" s="107">
        <v>614.1257720000001</v>
      </c>
      <c r="I7" s="107">
        <v>459.87991099999999</v>
      </c>
      <c r="J7" s="107">
        <v>463.69478500000002</v>
      </c>
      <c r="K7" s="74">
        <v>415.11460699999998</v>
      </c>
      <c r="L7" s="74">
        <v>662.20718799999997</v>
      </c>
      <c r="M7" s="74">
        <v>412.34040199999998</v>
      </c>
      <c r="N7" s="74">
        <v>499.26219300000002</v>
      </c>
      <c r="O7" s="74">
        <v>501.16098599999998</v>
      </c>
      <c r="P7" s="74">
        <v>459.03478000000001</v>
      </c>
      <c r="Q7" s="74">
        <v>621.91824199999996</v>
      </c>
      <c r="R7" s="74" t="s">
        <v>78</v>
      </c>
    </row>
    <row r="8" spans="2:18" x14ac:dyDescent="0.25">
      <c r="B8" s="31" t="s">
        <v>79</v>
      </c>
      <c r="C8" s="108">
        <v>25689.001280999997</v>
      </c>
      <c r="D8" s="108">
        <v>20650.372379</v>
      </c>
      <c r="E8" s="108">
        <v>33205.345209999999</v>
      </c>
      <c r="F8" s="108">
        <v>26003.845903000001</v>
      </c>
      <c r="G8" s="108">
        <v>28269.848422000003</v>
      </c>
      <c r="H8" s="108">
        <v>30809.460498</v>
      </c>
      <c r="I8" s="108">
        <v>26151.668168</v>
      </c>
      <c r="J8" s="108">
        <v>35170.360881000001</v>
      </c>
      <c r="K8" s="73">
        <v>35701.126441</v>
      </c>
      <c r="L8" s="73">
        <v>35615.034948</v>
      </c>
      <c r="M8" s="73">
        <v>34440.476855000001</v>
      </c>
      <c r="N8" s="73">
        <v>37876.021616999999</v>
      </c>
      <c r="O8" s="73">
        <v>37784.224425</v>
      </c>
      <c r="P8" s="73">
        <v>35668.320165999998</v>
      </c>
      <c r="Q8" s="73">
        <v>32237.5</v>
      </c>
      <c r="R8" s="73" t="s">
        <v>80</v>
      </c>
    </row>
    <row r="9" spans="2:18" x14ac:dyDescent="0.25">
      <c r="B9" s="32" t="s">
        <v>81</v>
      </c>
      <c r="C9" s="107">
        <v>87.435202000000004</v>
      </c>
      <c r="D9" s="107">
        <v>15.855596999999999</v>
      </c>
      <c r="E9" s="107">
        <v>374.20333599999998</v>
      </c>
      <c r="F9" s="107">
        <v>116.957415</v>
      </c>
      <c r="G9" s="107">
        <v>399.47847300000001</v>
      </c>
      <c r="H9" s="107">
        <v>113.701911</v>
      </c>
      <c r="I9" s="107">
        <v>302.22999900000002</v>
      </c>
      <c r="J9" s="107">
        <v>899.74455</v>
      </c>
      <c r="K9" s="74">
        <v>32.005684000000002</v>
      </c>
      <c r="L9" s="74">
        <v>95.4803</v>
      </c>
      <c r="M9" s="74">
        <v>23.225014999999999</v>
      </c>
      <c r="N9" s="74">
        <v>307.85695399999997</v>
      </c>
      <c r="O9" s="74">
        <v>2064.7442689999998</v>
      </c>
      <c r="P9" s="74">
        <v>265.01955599999997</v>
      </c>
      <c r="Q9" s="74">
        <v>60.550004000000001</v>
      </c>
      <c r="R9" s="87" t="s">
        <v>82</v>
      </c>
    </row>
    <row r="10" spans="2:18" x14ac:dyDescent="0.25">
      <c r="B10" s="13"/>
      <c r="C10" s="13"/>
      <c r="D10" s="13"/>
      <c r="E10" s="13"/>
      <c r="F10" s="13"/>
      <c r="G10" s="13"/>
      <c r="H10" s="13"/>
      <c r="I10" s="13"/>
      <c r="J10" s="13"/>
      <c r="K10" s="13"/>
      <c r="L10" s="13"/>
      <c r="M10" s="13"/>
      <c r="N10" s="13"/>
      <c r="O10" s="13"/>
      <c r="P10" s="13"/>
      <c r="Q10" s="13"/>
      <c r="R10" s="13"/>
    </row>
    <row r="11" spans="2:18" x14ac:dyDescent="0.25">
      <c r="B11" s="50" t="s">
        <v>67</v>
      </c>
      <c r="C11" s="50"/>
      <c r="D11" s="50"/>
      <c r="E11" s="50"/>
      <c r="F11" s="50"/>
      <c r="G11" s="50"/>
      <c r="H11" s="50"/>
      <c r="I11" s="50"/>
      <c r="J11" s="50"/>
      <c r="K11" s="85"/>
      <c r="L11" s="85"/>
      <c r="M11" s="85"/>
      <c r="N11" s="85"/>
      <c r="O11" s="85"/>
      <c r="P11" s="85"/>
      <c r="Q11" s="85"/>
      <c r="R11" s="69" t="s">
        <v>66</v>
      </c>
    </row>
    <row r="12" spans="2:18" x14ac:dyDescent="0.25">
      <c r="B12" s="50" t="s">
        <v>130</v>
      </c>
      <c r="C12" s="50"/>
      <c r="D12" s="50"/>
      <c r="E12" s="50"/>
      <c r="F12" s="50"/>
      <c r="G12" s="50"/>
      <c r="H12" s="50"/>
      <c r="I12" s="50"/>
      <c r="J12" s="50"/>
      <c r="R12" s="69" t="s">
        <v>131</v>
      </c>
    </row>
    <row r="13" spans="2:18" x14ac:dyDescent="0.25">
      <c r="B13" s="137"/>
      <c r="C13" s="137"/>
      <c r="D13" s="137"/>
      <c r="E13" s="137"/>
      <c r="F13" s="137"/>
    </row>
    <row r="14" spans="2:18" x14ac:dyDescent="0.25">
      <c r="B14" s="137"/>
      <c r="C14" s="137"/>
      <c r="D14" s="137"/>
      <c r="E14" s="137"/>
      <c r="F14" s="137"/>
    </row>
    <row r="15" spans="2:18" x14ac:dyDescent="0.25">
      <c r="K15" s="104"/>
      <c r="L15" s="104"/>
      <c r="M15" s="104"/>
      <c r="N15" s="104"/>
      <c r="O15" s="104"/>
      <c r="P15" s="104"/>
      <c r="Q15" s="104"/>
    </row>
    <row r="16" spans="2:18" x14ac:dyDescent="0.25">
      <c r="B16" s="138"/>
      <c r="C16" s="138"/>
      <c r="D16" s="138"/>
      <c r="E16" s="138"/>
      <c r="F16" s="138"/>
      <c r="G16" s="138"/>
      <c r="H16" s="138"/>
      <c r="K16" s="104"/>
      <c r="L16" s="104"/>
      <c r="M16" s="104"/>
      <c r="N16" s="104"/>
      <c r="O16" s="104"/>
      <c r="P16" s="104"/>
      <c r="Q16" s="104"/>
    </row>
    <row r="17" spans="2:17" x14ac:dyDescent="0.25">
      <c r="B17" s="138"/>
      <c r="C17" s="138"/>
      <c r="D17" s="138"/>
      <c r="E17" s="138"/>
      <c r="F17" s="138"/>
      <c r="G17" s="138"/>
      <c r="H17" s="138"/>
      <c r="K17" s="104"/>
      <c r="L17" s="104"/>
      <c r="M17" s="104"/>
      <c r="N17" s="104"/>
      <c r="O17" s="104"/>
      <c r="P17" s="104"/>
      <c r="Q17" s="104"/>
    </row>
    <row r="18" spans="2:17" x14ac:dyDescent="0.25">
      <c r="B18" s="138"/>
      <c r="C18" s="138"/>
      <c r="D18" s="138"/>
      <c r="E18" s="138"/>
      <c r="F18" s="138"/>
      <c r="G18" s="138"/>
      <c r="H18" s="138"/>
    </row>
    <row r="19" spans="2:17" x14ac:dyDescent="0.25">
      <c r="B19" s="138"/>
      <c r="C19" s="138"/>
      <c r="D19" s="138"/>
      <c r="E19" s="138"/>
      <c r="F19" s="138"/>
      <c r="G19" s="138"/>
      <c r="H19" s="138"/>
    </row>
    <row r="20" spans="2:17" x14ac:dyDescent="0.25">
      <c r="B20" s="138"/>
      <c r="C20" s="138"/>
      <c r="D20" s="138"/>
      <c r="E20" s="138"/>
      <c r="F20" s="138"/>
      <c r="G20" s="138"/>
      <c r="H20" s="138"/>
    </row>
    <row r="21" spans="2:17" x14ac:dyDescent="0.25">
      <c r="B21" s="138"/>
      <c r="C21" s="138"/>
      <c r="D21" s="138"/>
      <c r="E21" s="138"/>
      <c r="F21" s="138"/>
      <c r="G21" s="138"/>
      <c r="H21" s="138"/>
    </row>
    <row r="22" spans="2:17" x14ac:dyDescent="0.25">
      <c r="B22" s="138"/>
      <c r="C22" s="138"/>
      <c r="D22" s="138"/>
      <c r="E22" s="138"/>
      <c r="F22" s="138"/>
      <c r="G22" s="138"/>
      <c r="H22" s="138"/>
    </row>
  </sheetData>
  <mergeCells count="5">
    <mergeCell ref="B13:F14"/>
    <mergeCell ref="B16:H22"/>
    <mergeCell ref="C4:F4"/>
    <mergeCell ref="G4:J4"/>
    <mergeCell ref="K4: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C011-9D66-4ABC-AFF7-B2CD20F21114}">
  <sheetPr codeName="Sheet3"/>
  <dimension ref="B2:R27"/>
  <sheetViews>
    <sheetView showGridLines="0" zoomScale="95" zoomScaleNormal="95" workbookViewId="0">
      <selection activeCell="H25" sqref="H25"/>
    </sheetView>
  </sheetViews>
  <sheetFormatPr defaultColWidth="8.85546875" defaultRowHeight="11.25" x14ac:dyDescent="0.25"/>
  <cols>
    <col min="1" max="1" width="8.85546875" style="50"/>
    <col min="2" max="2" width="14.42578125" style="50" customWidth="1"/>
    <col min="3" max="5" width="10.85546875" style="50" bestFit="1" customWidth="1"/>
    <col min="6" max="6" width="11" style="50" bestFit="1" customWidth="1"/>
    <col min="7" max="7" width="10.5703125" style="50" bestFit="1" customWidth="1"/>
    <col min="8" max="9" width="10.85546875" style="50" bestFit="1" customWidth="1"/>
    <col min="10" max="10" width="11" style="50" bestFit="1" customWidth="1"/>
    <col min="11" max="11" width="10.5703125" style="50" bestFit="1" customWidth="1"/>
    <col min="12" max="13" width="10.85546875" style="50" bestFit="1" customWidth="1"/>
    <col min="14" max="14" width="11" style="50" bestFit="1" customWidth="1"/>
    <col min="15" max="15" width="10.5703125" style="50" bestFit="1" customWidth="1"/>
    <col min="16" max="17" width="12.28515625" style="50" customWidth="1"/>
    <col min="18" max="18" width="10.28515625" style="50" customWidth="1"/>
    <col min="19" max="16384" width="8.85546875" style="50"/>
  </cols>
  <sheetData>
    <row r="2" spans="2:18" ht="15" x14ac:dyDescent="0.25">
      <c r="B2" s="6" t="s">
        <v>193</v>
      </c>
      <c r="C2" s="90"/>
      <c r="D2" s="90"/>
      <c r="E2" s="6"/>
      <c r="F2" s="6"/>
      <c r="G2" s="6"/>
      <c r="H2" s="6"/>
      <c r="I2" s="6"/>
      <c r="J2" s="6"/>
      <c r="L2" s="7"/>
      <c r="M2" s="7"/>
      <c r="N2" s="7"/>
      <c r="P2" s="91"/>
      <c r="Q2" s="91"/>
      <c r="R2" s="116" t="s">
        <v>194</v>
      </c>
    </row>
    <row r="3" spans="2:18" x14ac:dyDescent="0.25">
      <c r="B3" s="30" t="s">
        <v>17</v>
      </c>
      <c r="C3" s="30"/>
      <c r="D3" s="30"/>
      <c r="E3" s="30"/>
      <c r="F3" s="30"/>
      <c r="G3" s="30"/>
      <c r="H3" s="30"/>
      <c r="I3" s="30"/>
      <c r="J3" s="30"/>
      <c r="L3" s="7"/>
      <c r="M3" s="7"/>
      <c r="N3" s="7"/>
      <c r="O3" s="8"/>
      <c r="P3" s="8"/>
      <c r="Q3" s="8"/>
      <c r="R3" s="50" t="s">
        <v>65</v>
      </c>
    </row>
    <row r="4" spans="2:18" x14ac:dyDescent="0.25">
      <c r="B4" s="14" t="s">
        <v>73</v>
      </c>
      <c r="C4" s="139">
        <v>2020</v>
      </c>
      <c r="D4" s="139"/>
      <c r="E4" s="139"/>
      <c r="F4" s="139"/>
      <c r="G4" s="139">
        <v>2021</v>
      </c>
      <c r="H4" s="139"/>
      <c r="I4" s="139"/>
      <c r="J4" s="139"/>
      <c r="K4" s="139">
        <v>2022</v>
      </c>
      <c r="L4" s="139"/>
      <c r="M4" s="139"/>
      <c r="N4" s="139"/>
      <c r="O4" s="140">
        <v>2023</v>
      </c>
      <c r="P4" s="140"/>
      <c r="Q4" s="140"/>
      <c r="R4" s="135" t="s">
        <v>246</v>
      </c>
    </row>
    <row r="5" spans="2:18" x14ac:dyDescent="0.25">
      <c r="B5" s="14" t="s">
        <v>74</v>
      </c>
      <c r="C5" s="45" t="s">
        <v>181</v>
      </c>
      <c r="D5" s="45" t="s">
        <v>182</v>
      </c>
      <c r="E5" s="45" t="s">
        <v>183</v>
      </c>
      <c r="F5" s="45" t="s">
        <v>184</v>
      </c>
      <c r="G5" s="45" t="s">
        <v>181</v>
      </c>
      <c r="H5" s="45" t="s">
        <v>182</v>
      </c>
      <c r="I5" s="45" t="s">
        <v>183</v>
      </c>
      <c r="J5" s="45" t="s">
        <v>184</v>
      </c>
      <c r="K5" s="45" t="s">
        <v>181</v>
      </c>
      <c r="L5" s="45" t="s">
        <v>182</v>
      </c>
      <c r="M5" s="45" t="s">
        <v>183</v>
      </c>
      <c r="N5" s="45" t="s">
        <v>184</v>
      </c>
      <c r="O5" s="45" t="s">
        <v>181</v>
      </c>
      <c r="P5" s="45" t="s">
        <v>182</v>
      </c>
      <c r="Q5" s="45" t="s">
        <v>183</v>
      </c>
      <c r="R5" s="135"/>
    </row>
    <row r="6" spans="2:18" x14ac:dyDescent="0.25">
      <c r="B6" s="46" t="s">
        <v>75</v>
      </c>
      <c r="C6" s="75">
        <f t="shared" ref="C6:O6" si="0">SUM(C7:C9)</f>
        <v>28306.435992999999</v>
      </c>
      <c r="D6" s="75">
        <f t="shared" si="0"/>
        <v>20271.864218999999</v>
      </c>
      <c r="E6" s="75">
        <f t="shared" si="0"/>
        <v>20744.947928000001</v>
      </c>
      <c r="F6" s="75">
        <f t="shared" si="0"/>
        <v>23164.475043999999</v>
      </c>
      <c r="G6" s="75">
        <f t="shared" si="0"/>
        <v>24169.403449999998</v>
      </c>
      <c r="H6" s="75">
        <f t="shared" si="0"/>
        <v>25262.110848999997</v>
      </c>
      <c r="I6" s="75">
        <f t="shared" si="0"/>
        <v>23507.613606000003</v>
      </c>
      <c r="J6" s="75">
        <f t="shared" si="0"/>
        <v>27934.227630000001</v>
      </c>
      <c r="K6" s="75">
        <f t="shared" si="0"/>
        <v>25369.254149</v>
      </c>
      <c r="L6" s="75">
        <f t="shared" si="0"/>
        <v>26044.967739</v>
      </c>
      <c r="M6" s="75">
        <f t="shared" si="0"/>
        <v>30501.480488999998</v>
      </c>
      <c r="N6" s="75">
        <f t="shared" si="0"/>
        <v>32438.930042</v>
      </c>
      <c r="O6" s="75">
        <f t="shared" si="0"/>
        <v>32779.129581000001</v>
      </c>
      <c r="P6" s="75">
        <f>SUM(P7:P9)</f>
        <v>34841.594859000004</v>
      </c>
      <c r="Q6" s="75">
        <f>SUM(Q7:Q9)</f>
        <v>36331.950042999997</v>
      </c>
      <c r="R6" s="86" t="s">
        <v>76</v>
      </c>
    </row>
    <row r="7" spans="2:18" x14ac:dyDescent="0.25">
      <c r="B7" s="39" t="s">
        <v>77</v>
      </c>
      <c r="C7" s="111">
        <v>116.10671000000001</v>
      </c>
      <c r="D7" s="111">
        <v>110.612015</v>
      </c>
      <c r="E7" s="111">
        <v>88.499510999999998</v>
      </c>
      <c r="F7" s="111">
        <v>141.640086</v>
      </c>
      <c r="G7" s="111">
        <v>117.07655099999999</v>
      </c>
      <c r="H7" s="111">
        <v>117.01073599999999</v>
      </c>
      <c r="I7" s="111">
        <v>125.329398</v>
      </c>
      <c r="J7" s="111">
        <v>185.41208800000001</v>
      </c>
      <c r="K7" s="74">
        <v>183.087875</v>
      </c>
      <c r="L7" s="74">
        <v>133.179959</v>
      </c>
      <c r="M7" s="74">
        <v>126.90628100000001</v>
      </c>
      <c r="N7" s="74">
        <v>253.92748700000001</v>
      </c>
      <c r="O7" s="74">
        <v>153.653458</v>
      </c>
      <c r="P7" s="74">
        <v>157.68457799999999</v>
      </c>
      <c r="Q7" s="74">
        <v>141.49851000000001</v>
      </c>
      <c r="R7" s="87" t="s">
        <v>78</v>
      </c>
    </row>
    <row r="8" spans="2:18" x14ac:dyDescent="0.25">
      <c r="B8" s="40" t="s">
        <v>79</v>
      </c>
      <c r="C8" s="112">
        <v>25487.843735999999</v>
      </c>
      <c r="D8" s="112">
        <v>19053.336873</v>
      </c>
      <c r="E8" s="112">
        <v>19252.769774</v>
      </c>
      <c r="F8" s="112">
        <v>20962.214838</v>
      </c>
      <c r="G8" s="112">
        <v>22492.630466999999</v>
      </c>
      <c r="H8" s="112">
        <v>24191.776494999998</v>
      </c>
      <c r="I8" s="112">
        <v>22404.767229000001</v>
      </c>
      <c r="J8" s="112">
        <v>25453.906963000001</v>
      </c>
      <c r="K8" s="73">
        <v>24389.834290999999</v>
      </c>
      <c r="L8" s="73">
        <v>25069.063563</v>
      </c>
      <c r="M8" s="73">
        <v>29654.512519</v>
      </c>
      <c r="N8" s="73">
        <v>31306.311905999999</v>
      </c>
      <c r="O8" s="73">
        <v>31325.677494</v>
      </c>
      <c r="P8" s="73">
        <v>33114.387236000002</v>
      </c>
      <c r="Q8" s="73">
        <v>34780.402720999999</v>
      </c>
      <c r="R8" s="88" t="s">
        <v>80</v>
      </c>
    </row>
    <row r="9" spans="2:18" x14ac:dyDescent="0.25">
      <c r="B9" s="39" t="s">
        <v>81</v>
      </c>
      <c r="C9" s="111">
        <v>2702.4855470000002</v>
      </c>
      <c r="D9" s="111">
        <v>1107.9153309999999</v>
      </c>
      <c r="E9" s="111">
        <v>1403.678643</v>
      </c>
      <c r="F9" s="111">
        <v>2060.62012</v>
      </c>
      <c r="G9" s="111">
        <v>1559.696432</v>
      </c>
      <c r="H9" s="111">
        <v>953.32361800000001</v>
      </c>
      <c r="I9" s="111">
        <v>977.51697899999999</v>
      </c>
      <c r="J9" s="111">
        <v>2294.9085789999999</v>
      </c>
      <c r="K9" s="74">
        <v>796.33198300000004</v>
      </c>
      <c r="L9" s="74">
        <v>842.72421699999995</v>
      </c>
      <c r="M9" s="74">
        <v>720.061689</v>
      </c>
      <c r="N9" s="74">
        <v>878.69064900000001</v>
      </c>
      <c r="O9" s="74">
        <v>1299.7986289999999</v>
      </c>
      <c r="P9" s="74">
        <v>1569.5230449999999</v>
      </c>
      <c r="Q9" s="74">
        <v>1410.048812</v>
      </c>
      <c r="R9" s="87" t="s">
        <v>82</v>
      </c>
    </row>
    <row r="10" spans="2:18" s="85" customFormat="1" x14ac:dyDescent="0.25">
      <c r="B10" s="13"/>
      <c r="C10" s="13"/>
      <c r="D10" s="13"/>
      <c r="E10" s="13"/>
      <c r="F10" s="13"/>
      <c r="G10" s="13"/>
      <c r="H10" s="13"/>
      <c r="I10" s="13"/>
      <c r="J10" s="13"/>
      <c r="K10" s="13"/>
      <c r="L10" s="13"/>
      <c r="M10" s="13"/>
      <c r="N10" s="13"/>
      <c r="O10" s="13"/>
      <c r="P10" s="13"/>
      <c r="Q10" s="13"/>
    </row>
    <row r="11" spans="2:18" s="85" customFormat="1" x14ac:dyDescent="0.25">
      <c r="B11" s="50" t="s">
        <v>67</v>
      </c>
      <c r="C11" s="89"/>
      <c r="D11" s="89"/>
      <c r="E11" s="89"/>
      <c r="F11" s="89"/>
      <c r="G11" s="89"/>
      <c r="H11" s="89"/>
      <c r="I11" s="89"/>
      <c r="J11" s="89"/>
      <c r="R11" s="69" t="s">
        <v>66</v>
      </c>
    </row>
    <row r="12" spans="2:18" x14ac:dyDescent="0.25">
      <c r="B12" s="50" t="s">
        <v>130</v>
      </c>
      <c r="R12" s="69" t="s">
        <v>131</v>
      </c>
    </row>
    <row r="15" spans="2:18" ht="15" x14ac:dyDescent="0.25">
      <c r="C15" s="113"/>
      <c r="D15" s="113"/>
      <c r="E15" s="113"/>
      <c r="F15" s="113"/>
      <c r="G15" s="113"/>
      <c r="H15" s="113"/>
      <c r="I15" s="113"/>
      <c r="J15" s="113"/>
      <c r="K15" s="113"/>
      <c r="L15" s="113"/>
      <c r="M15" s="113"/>
      <c r="N15" s="113"/>
      <c r="O15" s="113"/>
      <c r="P15" s="113"/>
      <c r="Q15" s="113"/>
    </row>
    <row r="16" spans="2:18" ht="15" x14ac:dyDescent="0.25">
      <c r="C16" s="105"/>
      <c r="D16" s="105"/>
      <c r="E16" s="105"/>
      <c r="F16" s="105"/>
      <c r="G16" s="105"/>
      <c r="H16" s="105"/>
      <c r="I16" s="105"/>
      <c r="J16" s="105"/>
      <c r="K16" s="105"/>
      <c r="L16" s="105"/>
      <c r="M16" s="105"/>
      <c r="N16" s="105"/>
      <c r="O16" s="105"/>
      <c r="P16" s="105"/>
      <c r="Q16" s="105"/>
    </row>
    <row r="17" spans="2:17" ht="15" x14ac:dyDescent="0.25">
      <c r="C17" s="105"/>
      <c r="D17" s="105"/>
      <c r="E17" s="105"/>
      <c r="F17" s="105"/>
      <c r="G17" s="105"/>
      <c r="H17" s="105"/>
      <c r="I17" s="105"/>
      <c r="J17" s="105"/>
      <c r="K17" s="105"/>
      <c r="L17" s="105"/>
      <c r="M17" s="105"/>
      <c r="N17" s="105"/>
      <c r="O17" s="105"/>
      <c r="P17" s="105"/>
      <c r="Q17" s="105"/>
    </row>
    <row r="19" spans="2:17" x14ac:dyDescent="0.25">
      <c r="C19" s="99"/>
      <c r="D19" s="99"/>
      <c r="E19" s="99"/>
      <c r="F19" s="99"/>
      <c r="G19" s="99"/>
      <c r="H19" s="99"/>
      <c r="I19" s="99"/>
      <c r="J19" s="99"/>
      <c r="K19" s="99"/>
      <c r="L19" s="99"/>
      <c r="M19" s="99"/>
      <c r="N19" s="99"/>
    </row>
    <row r="20" spans="2:17" x14ac:dyDescent="0.25">
      <c r="C20" s="99"/>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sheetData>
  <mergeCells count="4">
    <mergeCell ref="C4:F4"/>
    <mergeCell ref="G4:J4"/>
    <mergeCell ref="K4:N4"/>
    <mergeCell ref="O4:Q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DC36-6CAF-40B3-AEC4-09CA5CD53DAE}">
  <sheetPr codeName="Sheet4"/>
  <dimension ref="B2:T70"/>
  <sheetViews>
    <sheetView showGridLines="0" zoomScale="90" zoomScaleNormal="90" workbookViewId="0">
      <selection activeCell="S30" sqref="S30"/>
    </sheetView>
  </sheetViews>
  <sheetFormatPr defaultColWidth="8.85546875" defaultRowHeight="11.25" x14ac:dyDescent="0.25"/>
  <cols>
    <col min="1" max="1" width="8.85546875" style="50"/>
    <col min="2" max="2" width="11.5703125" style="50" customWidth="1"/>
    <col min="3" max="3" width="65.7109375" style="50" bestFit="1" customWidth="1"/>
    <col min="4" max="4" width="10" style="50" customWidth="1"/>
    <col min="5" max="5" width="10.42578125" style="50" customWidth="1"/>
    <col min="6" max="6" width="10.5703125" style="50" customWidth="1"/>
    <col min="7" max="7" width="10.42578125" style="50" customWidth="1"/>
    <col min="8" max="8" width="10" style="50" customWidth="1"/>
    <col min="9" max="9" width="10.42578125" style="50" customWidth="1"/>
    <col min="10" max="10" width="10.5703125" style="50" customWidth="1"/>
    <col min="11" max="11" width="10.42578125" style="50" customWidth="1"/>
    <col min="12" max="12" width="10" style="50" customWidth="1"/>
    <col min="13" max="13" width="10.42578125" style="50" customWidth="1"/>
    <col min="14" max="14" width="10.5703125" style="50" customWidth="1"/>
    <col min="15" max="15" width="10.42578125" style="50" customWidth="1"/>
    <col min="16" max="16" width="10" style="50" customWidth="1"/>
    <col min="17" max="17" width="10.42578125" style="50" customWidth="1"/>
    <col min="18" max="18" width="11.28515625" style="50" bestFit="1" customWidth="1"/>
    <col min="19" max="19" width="34.7109375" style="50" bestFit="1" customWidth="1"/>
    <col min="20" max="16384" width="8.85546875" style="50"/>
  </cols>
  <sheetData>
    <row r="2" spans="2:20" ht="15" customHeight="1" x14ac:dyDescent="0.25">
      <c r="B2" s="6" t="s">
        <v>196</v>
      </c>
      <c r="C2" s="97"/>
      <c r="D2" s="97"/>
      <c r="E2" s="97"/>
      <c r="F2" s="97"/>
      <c r="G2" s="97"/>
      <c r="H2" s="97"/>
      <c r="I2" s="97"/>
      <c r="J2" s="97"/>
      <c r="K2" s="97"/>
      <c r="L2" s="142" t="s">
        <v>195</v>
      </c>
      <c r="M2" s="142"/>
      <c r="N2" s="142"/>
      <c r="O2" s="142"/>
      <c r="P2" s="142"/>
      <c r="Q2" s="142"/>
      <c r="R2" s="142"/>
      <c r="S2" s="142"/>
      <c r="T2" s="142"/>
    </row>
    <row r="3" spans="2:20" x14ac:dyDescent="0.25">
      <c r="B3" s="30" t="s">
        <v>17</v>
      </c>
      <c r="T3" s="50" t="s">
        <v>65</v>
      </c>
    </row>
    <row r="4" spans="2:20" x14ac:dyDescent="0.25">
      <c r="B4" s="141" t="s">
        <v>73</v>
      </c>
      <c r="C4" s="34" t="s">
        <v>169</v>
      </c>
      <c r="D4" s="139">
        <v>2020</v>
      </c>
      <c r="E4" s="139"/>
      <c r="F4" s="139"/>
      <c r="G4" s="139"/>
      <c r="H4" s="139">
        <v>2021</v>
      </c>
      <c r="I4" s="139"/>
      <c r="J4" s="139"/>
      <c r="K4" s="139"/>
      <c r="L4" s="139">
        <v>2022</v>
      </c>
      <c r="M4" s="139"/>
      <c r="N4" s="139"/>
      <c r="O4" s="139"/>
      <c r="P4" s="140">
        <v>2023</v>
      </c>
      <c r="Q4" s="140"/>
      <c r="R4" s="140"/>
      <c r="S4" s="45" t="s">
        <v>168</v>
      </c>
      <c r="T4" s="135" t="s">
        <v>246</v>
      </c>
    </row>
    <row r="5" spans="2:20" x14ac:dyDescent="0.25">
      <c r="B5" s="141"/>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9" t="s">
        <v>74</v>
      </c>
      <c r="T5" s="135"/>
    </row>
    <row r="6" spans="2:20" x14ac:dyDescent="0.25">
      <c r="B6" s="10" t="s">
        <v>75</v>
      </c>
      <c r="C6" s="10" t="s">
        <v>74</v>
      </c>
      <c r="D6" s="120">
        <f t="shared" ref="D6:Q6" si="0">D7+D14+D21</f>
        <v>26620430556</v>
      </c>
      <c r="E6" s="120">
        <f t="shared" si="0"/>
        <v>21043489900</v>
      </c>
      <c r="F6" s="120">
        <f t="shared" si="0"/>
        <v>34184888625</v>
      </c>
      <c r="G6" s="120">
        <f t="shared" si="0"/>
        <v>26870960915</v>
      </c>
      <c r="H6" s="120">
        <f t="shared" si="0"/>
        <v>29344507291</v>
      </c>
      <c r="I6" s="120">
        <f t="shared" si="0"/>
        <v>31537288181</v>
      </c>
      <c r="J6" s="120">
        <f t="shared" si="0"/>
        <v>26913778078</v>
      </c>
      <c r="K6" s="120">
        <f t="shared" si="0"/>
        <v>36533800216</v>
      </c>
      <c r="L6" s="120">
        <f t="shared" si="0"/>
        <v>36148246732</v>
      </c>
      <c r="M6" s="120">
        <f t="shared" si="0"/>
        <v>36372722436</v>
      </c>
      <c r="N6" s="120">
        <f t="shared" si="0"/>
        <v>34876042272</v>
      </c>
      <c r="O6" s="120">
        <f t="shared" si="0"/>
        <v>38683140764</v>
      </c>
      <c r="P6" s="120">
        <f t="shared" si="0"/>
        <v>40350129680</v>
      </c>
      <c r="Q6" s="120">
        <f t="shared" si="0"/>
        <v>36392374502</v>
      </c>
      <c r="R6" s="120">
        <f t="shared" ref="R6" si="1">R7+R14+R21</f>
        <v>32919966893</v>
      </c>
      <c r="S6" s="15" t="s">
        <v>74</v>
      </c>
      <c r="T6" s="15" t="s">
        <v>76</v>
      </c>
    </row>
    <row r="7" spans="2:20" x14ac:dyDescent="0.25">
      <c r="B7" s="16" t="s">
        <v>77</v>
      </c>
      <c r="C7" s="16"/>
      <c r="D7" s="121">
        <f>SUM(D8:D13)</f>
        <v>843994073</v>
      </c>
      <c r="E7" s="121">
        <f t="shared" ref="E7:Q7" si="2">SUM(E8:E13)</f>
        <v>377261924</v>
      </c>
      <c r="F7" s="121">
        <f t="shared" si="2"/>
        <v>605340079</v>
      </c>
      <c r="G7" s="121">
        <f t="shared" si="2"/>
        <v>750157597</v>
      </c>
      <c r="H7" s="121">
        <f t="shared" si="2"/>
        <v>675180396</v>
      </c>
      <c r="I7" s="121">
        <f t="shared" si="2"/>
        <v>614125772</v>
      </c>
      <c r="J7" s="121">
        <f t="shared" si="2"/>
        <v>459879911</v>
      </c>
      <c r="K7" s="121">
        <f t="shared" si="2"/>
        <v>463694785</v>
      </c>
      <c r="L7" s="121">
        <f t="shared" si="2"/>
        <v>415114607</v>
      </c>
      <c r="M7" s="121">
        <f t="shared" si="2"/>
        <v>662207188</v>
      </c>
      <c r="N7" s="121">
        <f t="shared" si="2"/>
        <v>412340402</v>
      </c>
      <c r="O7" s="121">
        <f t="shared" si="2"/>
        <v>499262193</v>
      </c>
      <c r="P7" s="121">
        <f t="shared" si="2"/>
        <v>501160986</v>
      </c>
      <c r="Q7" s="121">
        <f t="shared" si="2"/>
        <v>459034780</v>
      </c>
      <c r="R7" s="121">
        <f t="shared" ref="R7" si="3">SUM(R8:R13)</f>
        <v>621948242</v>
      </c>
      <c r="S7" s="17"/>
      <c r="T7" s="17" t="s">
        <v>78</v>
      </c>
    </row>
    <row r="8" spans="2:20" x14ac:dyDescent="0.25">
      <c r="B8" s="31" t="s">
        <v>74</v>
      </c>
      <c r="C8" s="31" t="s">
        <v>133</v>
      </c>
      <c r="D8" s="122">
        <v>454417840</v>
      </c>
      <c r="E8" s="122">
        <v>335901791</v>
      </c>
      <c r="F8" s="122">
        <v>389373675</v>
      </c>
      <c r="G8" s="122">
        <v>622029228</v>
      </c>
      <c r="H8" s="122">
        <v>549224166</v>
      </c>
      <c r="I8" s="122">
        <v>577116348</v>
      </c>
      <c r="J8" s="122">
        <v>430604042</v>
      </c>
      <c r="K8" s="122">
        <v>390223439</v>
      </c>
      <c r="L8" s="122">
        <v>319631710</v>
      </c>
      <c r="M8" s="122">
        <v>278283067</v>
      </c>
      <c r="N8" s="122">
        <v>287144367</v>
      </c>
      <c r="O8" s="122">
        <v>304616095</v>
      </c>
      <c r="P8" s="122">
        <v>278992444</v>
      </c>
      <c r="Q8" s="122">
        <v>315032335</v>
      </c>
      <c r="R8" s="122">
        <v>308396262</v>
      </c>
      <c r="S8" s="21" t="s">
        <v>149</v>
      </c>
      <c r="T8" s="21" t="s">
        <v>74</v>
      </c>
    </row>
    <row r="9" spans="2:20" x14ac:dyDescent="0.25">
      <c r="B9" s="32" t="s">
        <v>74</v>
      </c>
      <c r="C9" s="32" t="s">
        <v>139</v>
      </c>
      <c r="D9" s="123">
        <v>326222284</v>
      </c>
      <c r="E9" s="123">
        <v>4504179</v>
      </c>
      <c r="F9" s="123">
        <v>180826559</v>
      </c>
      <c r="G9" s="123">
        <v>81104404</v>
      </c>
      <c r="H9" s="123">
        <v>75076376</v>
      </c>
      <c r="I9" s="123">
        <v>3904484</v>
      </c>
      <c r="J9" s="123">
        <v>2556317</v>
      </c>
      <c r="K9" s="123">
        <v>16162147</v>
      </c>
      <c r="L9" s="123">
        <v>23658099</v>
      </c>
      <c r="M9" s="123">
        <v>327452787</v>
      </c>
      <c r="N9" s="123">
        <v>57800781</v>
      </c>
      <c r="O9" s="123">
        <v>45528981</v>
      </c>
      <c r="P9" s="123">
        <v>54128314</v>
      </c>
      <c r="Q9" s="123">
        <v>61259554</v>
      </c>
      <c r="R9" s="123">
        <v>244339615</v>
      </c>
      <c r="S9" s="18" t="s">
        <v>140</v>
      </c>
      <c r="T9" s="18" t="s">
        <v>74</v>
      </c>
    </row>
    <row r="10" spans="2:20" x14ac:dyDescent="0.25">
      <c r="B10" s="31" t="s">
        <v>74</v>
      </c>
      <c r="C10" s="31" t="s">
        <v>134</v>
      </c>
      <c r="D10" s="122">
        <v>13945085</v>
      </c>
      <c r="E10" s="122">
        <v>10633022</v>
      </c>
      <c r="F10" s="122">
        <v>11459193</v>
      </c>
      <c r="G10" s="122">
        <v>10292051</v>
      </c>
      <c r="H10" s="122">
        <v>9318481</v>
      </c>
      <c r="I10" s="122">
        <v>5120643</v>
      </c>
      <c r="J10" s="122">
        <v>5458804</v>
      </c>
      <c r="K10" s="122">
        <v>12741558</v>
      </c>
      <c r="L10" s="122">
        <v>11199143</v>
      </c>
      <c r="M10" s="122">
        <v>6769937</v>
      </c>
      <c r="N10" s="122">
        <v>16502633</v>
      </c>
      <c r="O10" s="122">
        <v>77340795</v>
      </c>
      <c r="P10" s="122">
        <v>76430287</v>
      </c>
      <c r="Q10" s="122">
        <v>32958138</v>
      </c>
      <c r="R10" s="122">
        <v>30545008</v>
      </c>
      <c r="S10" s="21" t="s">
        <v>145</v>
      </c>
      <c r="T10" s="21" t="s">
        <v>74</v>
      </c>
    </row>
    <row r="11" spans="2:20" x14ac:dyDescent="0.25">
      <c r="B11" s="32" t="s">
        <v>74</v>
      </c>
      <c r="C11" s="32" t="s">
        <v>146</v>
      </c>
      <c r="D11" s="123">
        <v>7118237</v>
      </c>
      <c r="E11" s="123">
        <v>15053294</v>
      </c>
      <c r="F11" s="123">
        <v>7956071</v>
      </c>
      <c r="G11" s="123">
        <v>6958491</v>
      </c>
      <c r="H11" s="123">
        <v>13587379</v>
      </c>
      <c r="I11" s="123">
        <v>7424396</v>
      </c>
      <c r="J11" s="123">
        <v>7178738</v>
      </c>
      <c r="K11" s="123">
        <v>9932022</v>
      </c>
      <c r="L11" s="123">
        <v>14406779</v>
      </c>
      <c r="M11" s="123">
        <v>24445274</v>
      </c>
      <c r="N11" s="123">
        <v>27436286</v>
      </c>
      <c r="O11" s="123">
        <v>27449736</v>
      </c>
      <c r="P11" s="123">
        <v>26950014</v>
      </c>
      <c r="Q11" s="123">
        <v>12471374</v>
      </c>
      <c r="R11" s="123">
        <v>17026676</v>
      </c>
      <c r="S11" s="18" t="s">
        <v>147</v>
      </c>
      <c r="T11" s="18" t="s">
        <v>74</v>
      </c>
    </row>
    <row r="12" spans="2:20" x14ac:dyDescent="0.25">
      <c r="B12" s="31" t="s">
        <v>74</v>
      </c>
      <c r="C12" s="31" t="s">
        <v>136</v>
      </c>
      <c r="D12" s="122">
        <v>27045349</v>
      </c>
      <c r="E12" s="122">
        <v>3789540</v>
      </c>
      <c r="F12" s="122">
        <v>7394168</v>
      </c>
      <c r="G12" s="122">
        <v>18298994</v>
      </c>
      <c r="H12" s="122">
        <v>14823965</v>
      </c>
      <c r="I12" s="122">
        <v>11936740</v>
      </c>
      <c r="J12" s="122">
        <v>9111550</v>
      </c>
      <c r="K12" s="122">
        <v>26981283</v>
      </c>
      <c r="L12" s="122">
        <v>39847969</v>
      </c>
      <c r="M12" s="122">
        <v>15713851</v>
      </c>
      <c r="N12" s="122">
        <v>13039445</v>
      </c>
      <c r="O12" s="122">
        <v>24889650</v>
      </c>
      <c r="P12" s="122">
        <v>47531621</v>
      </c>
      <c r="Q12" s="122">
        <v>24980670</v>
      </c>
      <c r="R12" s="122">
        <v>12107409</v>
      </c>
      <c r="S12" s="21" t="s">
        <v>151</v>
      </c>
      <c r="T12" s="21" t="s">
        <v>74</v>
      </c>
    </row>
    <row r="13" spans="2:20" x14ac:dyDescent="0.25">
      <c r="B13" s="32" t="s">
        <v>74</v>
      </c>
      <c r="C13" s="32" t="s">
        <v>83</v>
      </c>
      <c r="D13" s="123">
        <v>15245278</v>
      </c>
      <c r="E13" s="123">
        <v>7380098</v>
      </c>
      <c r="F13" s="123">
        <v>8330413</v>
      </c>
      <c r="G13" s="123">
        <v>11474429</v>
      </c>
      <c r="H13" s="123">
        <v>13150029</v>
      </c>
      <c r="I13" s="123">
        <v>8623161</v>
      </c>
      <c r="J13" s="123">
        <v>4970460</v>
      </c>
      <c r="K13" s="123">
        <v>7654336</v>
      </c>
      <c r="L13" s="123">
        <v>6370907</v>
      </c>
      <c r="M13" s="123">
        <v>9542272</v>
      </c>
      <c r="N13" s="123">
        <v>10416890</v>
      </c>
      <c r="O13" s="123">
        <v>19436936</v>
      </c>
      <c r="P13" s="123">
        <v>17128306</v>
      </c>
      <c r="Q13" s="123">
        <v>12332709</v>
      </c>
      <c r="R13" s="123">
        <v>9533272</v>
      </c>
      <c r="S13" s="18" t="s">
        <v>84</v>
      </c>
      <c r="T13" s="18" t="s">
        <v>74</v>
      </c>
    </row>
    <row r="14" spans="2:20" x14ac:dyDescent="0.25">
      <c r="B14" s="10" t="s">
        <v>79</v>
      </c>
      <c r="C14" s="10"/>
      <c r="D14" s="124">
        <f>SUM(D15:D20)</f>
        <v>25689001281</v>
      </c>
      <c r="E14" s="124">
        <f t="shared" ref="E14:Q14" si="4">SUM(E15:E20)</f>
        <v>20650372379</v>
      </c>
      <c r="F14" s="124">
        <f t="shared" si="4"/>
        <v>33205345210</v>
      </c>
      <c r="G14" s="124">
        <f t="shared" si="4"/>
        <v>26003845903</v>
      </c>
      <c r="H14" s="124">
        <f t="shared" si="4"/>
        <v>28269848422</v>
      </c>
      <c r="I14" s="124">
        <f t="shared" si="4"/>
        <v>30809460498</v>
      </c>
      <c r="J14" s="124">
        <f t="shared" si="4"/>
        <v>26151668168</v>
      </c>
      <c r="K14" s="124">
        <f t="shared" si="4"/>
        <v>35170360881</v>
      </c>
      <c r="L14" s="124">
        <f t="shared" si="4"/>
        <v>35701126441</v>
      </c>
      <c r="M14" s="124">
        <f t="shared" si="4"/>
        <v>35615034948</v>
      </c>
      <c r="N14" s="124">
        <f t="shared" si="4"/>
        <v>34440476855</v>
      </c>
      <c r="O14" s="124">
        <f t="shared" si="4"/>
        <v>37876021617</v>
      </c>
      <c r="P14" s="124">
        <f t="shared" si="4"/>
        <v>37784224425</v>
      </c>
      <c r="Q14" s="124">
        <f t="shared" si="4"/>
        <v>35668320166</v>
      </c>
      <c r="R14" s="124">
        <f>R15+R16+R17+R18+R19+R20</f>
        <v>32237468647</v>
      </c>
      <c r="S14" s="19"/>
      <c r="T14" s="19" t="s">
        <v>80</v>
      </c>
    </row>
    <row r="15" spans="2:20" x14ac:dyDescent="0.25">
      <c r="B15" s="32"/>
      <c r="C15" s="32" t="s">
        <v>139</v>
      </c>
      <c r="D15" s="123">
        <v>2905288707</v>
      </c>
      <c r="E15" s="123">
        <v>7162678956</v>
      </c>
      <c r="F15" s="123">
        <v>13913268968</v>
      </c>
      <c r="G15" s="123">
        <v>3933588454</v>
      </c>
      <c r="H15" s="123">
        <v>4522677087</v>
      </c>
      <c r="I15" s="123">
        <v>7261701336</v>
      </c>
      <c r="J15" s="123">
        <v>3826374710</v>
      </c>
      <c r="K15" s="123">
        <v>4938681904</v>
      </c>
      <c r="L15" s="123">
        <v>8345201876</v>
      </c>
      <c r="M15" s="123">
        <v>8410166757</v>
      </c>
      <c r="N15" s="123">
        <v>7160171302</v>
      </c>
      <c r="O15" s="123">
        <v>12244149737</v>
      </c>
      <c r="P15" s="123">
        <v>13601901008</v>
      </c>
      <c r="Q15" s="123">
        <v>5781312465</v>
      </c>
      <c r="R15" s="123">
        <v>7215828730</v>
      </c>
      <c r="S15" s="18" t="s">
        <v>140</v>
      </c>
      <c r="T15" s="18" t="s">
        <v>74</v>
      </c>
    </row>
    <row r="16" spans="2:20" x14ac:dyDescent="0.25">
      <c r="B16" s="31"/>
      <c r="C16" s="31" t="s">
        <v>141</v>
      </c>
      <c r="D16" s="122">
        <v>5074146080</v>
      </c>
      <c r="E16" s="122">
        <v>2619984574</v>
      </c>
      <c r="F16" s="122">
        <v>3903517100</v>
      </c>
      <c r="G16" s="122">
        <v>5546671493</v>
      </c>
      <c r="H16" s="122">
        <v>5303093416</v>
      </c>
      <c r="I16" s="122">
        <v>5662395623</v>
      </c>
      <c r="J16" s="122">
        <v>5569980671</v>
      </c>
      <c r="K16" s="122">
        <v>7458668128</v>
      </c>
      <c r="L16" s="122">
        <v>7202697479</v>
      </c>
      <c r="M16" s="122">
        <v>7481075490</v>
      </c>
      <c r="N16" s="122">
        <v>7147637476</v>
      </c>
      <c r="O16" s="122">
        <v>6391242905</v>
      </c>
      <c r="P16" s="122">
        <v>6462663604</v>
      </c>
      <c r="Q16" s="122">
        <v>11924681525</v>
      </c>
      <c r="R16" s="122">
        <v>5873752963</v>
      </c>
      <c r="S16" s="21" t="s">
        <v>142</v>
      </c>
      <c r="T16" s="21" t="s">
        <v>74</v>
      </c>
    </row>
    <row r="17" spans="2:20" x14ac:dyDescent="0.25">
      <c r="B17" s="32"/>
      <c r="C17" s="32" t="s">
        <v>134</v>
      </c>
      <c r="D17" s="123">
        <v>2969863235</v>
      </c>
      <c r="E17" s="123">
        <v>1961689480</v>
      </c>
      <c r="F17" s="123">
        <v>3149730332</v>
      </c>
      <c r="G17" s="123">
        <v>2802476897</v>
      </c>
      <c r="H17" s="123">
        <v>2421578596</v>
      </c>
      <c r="I17" s="123">
        <v>2576450591</v>
      </c>
      <c r="J17" s="123">
        <v>2642669180</v>
      </c>
      <c r="K17" s="123">
        <v>4085992904</v>
      </c>
      <c r="L17" s="123">
        <v>3481481663</v>
      </c>
      <c r="M17" s="123">
        <v>3599156690</v>
      </c>
      <c r="N17" s="123">
        <v>3609328905</v>
      </c>
      <c r="O17" s="123">
        <v>3689472144</v>
      </c>
      <c r="P17" s="123">
        <v>3028787191</v>
      </c>
      <c r="Q17" s="123">
        <v>3228672316</v>
      </c>
      <c r="R17" s="123">
        <v>3712653546</v>
      </c>
      <c r="S17" s="18" t="s">
        <v>145</v>
      </c>
      <c r="T17" s="18" t="s">
        <v>74</v>
      </c>
    </row>
    <row r="18" spans="2:20" x14ac:dyDescent="0.25">
      <c r="B18" s="31"/>
      <c r="C18" s="31" t="s">
        <v>143</v>
      </c>
      <c r="D18" s="122">
        <v>3686066736</v>
      </c>
      <c r="E18" s="122">
        <v>2074954292</v>
      </c>
      <c r="F18" s="122">
        <v>4541282994</v>
      </c>
      <c r="G18" s="122">
        <v>4979154519</v>
      </c>
      <c r="H18" s="122">
        <v>4126102912</v>
      </c>
      <c r="I18" s="122">
        <v>3781236367</v>
      </c>
      <c r="J18" s="122">
        <v>3141486293</v>
      </c>
      <c r="K18" s="122">
        <v>6838334798</v>
      </c>
      <c r="L18" s="122">
        <v>4102245407</v>
      </c>
      <c r="M18" s="122">
        <v>5084388431</v>
      </c>
      <c r="N18" s="122">
        <v>5231799761</v>
      </c>
      <c r="O18" s="122">
        <v>3372616843</v>
      </c>
      <c r="P18" s="122">
        <v>3090525410</v>
      </c>
      <c r="Q18" s="122">
        <v>3893586811</v>
      </c>
      <c r="R18" s="122">
        <v>3007957851</v>
      </c>
      <c r="S18" s="21" t="s">
        <v>144</v>
      </c>
      <c r="T18" s="21" t="s">
        <v>74</v>
      </c>
    </row>
    <row r="19" spans="2:20" x14ac:dyDescent="0.25">
      <c r="B19" s="32"/>
      <c r="C19" s="32" t="s">
        <v>133</v>
      </c>
      <c r="D19" s="123">
        <v>4061599137</v>
      </c>
      <c r="E19" s="123">
        <v>2521500771</v>
      </c>
      <c r="F19" s="123">
        <v>2383203565</v>
      </c>
      <c r="G19" s="123">
        <v>2482170438</v>
      </c>
      <c r="H19" s="123">
        <v>4374791796</v>
      </c>
      <c r="I19" s="123">
        <v>3423977147</v>
      </c>
      <c r="J19" s="123">
        <v>2816653483</v>
      </c>
      <c r="K19" s="123">
        <v>3210096304</v>
      </c>
      <c r="L19" s="123">
        <v>3299408761</v>
      </c>
      <c r="M19" s="123">
        <v>2144302969</v>
      </c>
      <c r="N19" s="123">
        <v>2711687921</v>
      </c>
      <c r="O19" s="123">
        <v>3162503038</v>
      </c>
      <c r="P19" s="123">
        <v>2462760773</v>
      </c>
      <c r="Q19" s="123">
        <v>2322593320</v>
      </c>
      <c r="R19" s="123">
        <v>2911178758</v>
      </c>
      <c r="S19" s="18" t="s">
        <v>149</v>
      </c>
      <c r="T19" s="18" t="s">
        <v>74</v>
      </c>
    </row>
    <row r="20" spans="2:20" x14ac:dyDescent="0.25">
      <c r="B20" s="31" t="s">
        <v>74</v>
      </c>
      <c r="C20" s="31" t="s">
        <v>83</v>
      </c>
      <c r="D20" s="125">
        <v>6992037386</v>
      </c>
      <c r="E20" s="125">
        <v>4309564306</v>
      </c>
      <c r="F20" s="125">
        <v>5314342251</v>
      </c>
      <c r="G20" s="125">
        <v>6259784102</v>
      </c>
      <c r="H20" s="125">
        <v>7521604615</v>
      </c>
      <c r="I20" s="125">
        <v>8103699434</v>
      </c>
      <c r="J20" s="125">
        <v>8154503831</v>
      </c>
      <c r="K20" s="125">
        <v>8638586843</v>
      </c>
      <c r="L20" s="125">
        <v>9270091255</v>
      </c>
      <c r="M20" s="125">
        <v>8895944611</v>
      </c>
      <c r="N20" s="125">
        <v>8579851490</v>
      </c>
      <c r="O20" s="125">
        <v>9016036950</v>
      </c>
      <c r="P20" s="125">
        <v>9137586439</v>
      </c>
      <c r="Q20" s="125">
        <v>8517473729</v>
      </c>
      <c r="R20" s="125">
        <v>9516096799</v>
      </c>
      <c r="S20" s="21" t="s">
        <v>84</v>
      </c>
      <c r="T20" s="21" t="s">
        <v>74</v>
      </c>
    </row>
    <row r="21" spans="2:20" x14ac:dyDescent="0.25">
      <c r="B21" s="16" t="s">
        <v>81</v>
      </c>
      <c r="C21" s="16"/>
      <c r="D21" s="121">
        <f>SUM(D22:D27)</f>
        <v>87435202</v>
      </c>
      <c r="E21" s="121">
        <f t="shared" ref="E21:R21" si="5">SUM(E22:E27)</f>
        <v>15855597</v>
      </c>
      <c r="F21" s="121">
        <f t="shared" si="5"/>
        <v>374203336</v>
      </c>
      <c r="G21" s="121">
        <f t="shared" si="5"/>
        <v>116957415</v>
      </c>
      <c r="H21" s="121">
        <f t="shared" si="5"/>
        <v>399478473</v>
      </c>
      <c r="I21" s="121">
        <f t="shared" si="5"/>
        <v>113701911</v>
      </c>
      <c r="J21" s="121">
        <f t="shared" si="5"/>
        <v>302229999</v>
      </c>
      <c r="K21" s="121">
        <f t="shared" si="5"/>
        <v>899744550</v>
      </c>
      <c r="L21" s="121">
        <f t="shared" si="5"/>
        <v>32005684</v>
      </c>
      <c r="M21" s="121">
        <f t="shared" si="5"/>
        <v>95480300</v>
      </c>
      <c r="N21" s="121">
        <f t="shared" si="5"/>
        <v>23225015</v>
      </c>
      <c r="O21" s="121">
        <f t="shared" si="5"/>
        <v>307856954</v>
      </c>
      <c r="P21" s="121">
        <f t="shared" si="5"/>
        <v>2064744269</v>
      </c>
      <c r="Q21" s="121">
        <f t="shared" si="5"/>
        <v>265019556</v>
      </c>
      <c r="R21" s="121">
        <f t="shared" si="5"/>
        <v>60550004</v>
      </c>
      <c r="S21" s="17"/>
      <c r="T21" s="17" t="s">
        <v>82</v>
      </c>
    </row>
    <row r="22" spans="2:20" x14ac:dyDescent="0.25">
      <c r="B22" s="31" t="s">
        <v>74</v>
      </c>
      <c r="C22" s="31" t="s">
        <v>132</v>
      </c>
      <c r="D22" s="122">
        <v>74157907</v>
      </c>
      <c r="E22" s="122">
        <v>53768</v>
      </c>
      <c r="F22" s="122">
        <v>1410473</v>
      </c>
      <c r="G22" s="122">
        <v>73001643</v>
      </c>
      <c r="H22" s="122">
        <v>375219257</v>
      </c>
      <c r="I22" s="122">
        <v>95685601</v>
      </c>
      <c r="J22" s="122">
        <v>8053705</v>
      </c>
      <c r="K22" s="122">
        <v>861366347</v>
      </c>
      <c r="L22" s="122">
        <v>1708574</v>
      </c>
      <c r="M22" s="122">
        <v>48472939</v>
      </c>
      <c r="N22" s="122">
        <v>694404</v>
      </c>
      <c r="O22" s="122">
        <v>255676612</v>
      </c>
      <c r="P22" s="122">
        <v>2021690834</v>
      </c>
      <c r="Q22" s="122">
        <v>233019477</v>
      </c>
      <c r="R22" s="122">
        <v>27592869</v>
      </c>
      <c r="S22" s="21" t="s">
        <v>148</v>
      </c>
      <c r="T22" s="21" t="s">
        <v>74</v>
      </c>
    </row>
    <row r="23" spans="2:20" x14ac:dyDescent="0.25">
      <c r="B23" s="32" t="s">
        <v>74</v>
      </c>
      <c r="C23" s="32" t="s">
        <v>133</v>
      </c>
      <c r="D23" s="123">
        <v>993687</v>
      </c>
      <c r="E23" s="123">
        <v>1987680</v>
      </c>
      <c r="F23" s="123">
        <v>8267178</v>
      </c>
      <c r="G23" s="123">
        <v>13979411</v>
      </c>
      <c r="H23" s="123">
        <v>4776618</v>
      </c>
      <c r="I23" s="123">
        <v>3299701</v>
      </c>
      <c r="J23" s="123">
        <v>7578404</v>
      </c>
      <c r="K23" s="123">
        <v>5865504</v>
      </c>
      <c r="L23" s="123">
        <v>9297390</v>
      </c>
      <c r="M23" s="123">
        <v>23852148</v>
      </c>
      <c r="N23" s="123">
        <v>11194999</v>
      </c>
      <c r="O23" s="123">
        <v>13634566</v>
      </c>
      <c r="P23" s="123">
        <v>32263829</v>
      </c>
      <c r="Q23" s="123">
        <v>17746424</v>
      </c>
      <c r="R23" s="123">
        <v>22717912</v>
      </c>
      <c r="S23" s="18" t="s">
        <v>149</v>
      </c>
      <c r="T23" s="18" t="s">
        <v>74</v>
      </c>
    </row>
    <row r="24" spans="2:20" x14ac:dyDescent="0.25">
      <c r="B24" s="31" t="s">
        <v>74</v>
      </c>
      <c r="C24" s="31" t="s">
        <v>136</v>
      </c>
      <c r="D24" s="122">
        <v>264500</v>
      </c>
      <c r="E24" s="122">
        <v>4137000</v>
      </c>
      <c r="F24" s="122">
        <v>5388000</v>
      </c>
      <c r="G24" s="122">
        <v>1281172</v>
      </c>
      <c r="H24" s="122">
        <v>70100</v>
      </c>
      <c r="I24" s="122">
        <v>167000</v>
      </c>
      <c r="J24" s="122">
        <v>220000</v>
      </c>
      <c r="K24" s="122">
        <v>4426010</v>
      </c>
      <c r="L24" s="122">
        <v>839750</v>
      </c>
      <c r="M24" s="122">
        <v>1762500</v>
      </c>
      <c r="N24" s="122">
        <v>1792500</v>
      </c>
      <c r="O24" s="122">
        <v>1029890</v>
      </c>
      <c r="P24" s="122">
        <v>2009943</v>
      </c>
      <c r="Q24" s="122">
        <v>240000</v>
      </c>
      <c r="R24" s="122">
        <v>5273343</v>
      </c>
      <c r="S24" s="21" t="s">
        <v>151</v>
      </c>
      <c r="T24" s="21" t="s">
        <v>74</v>
      </c>
    </row>
    <row r="25" spans="2:20" x14ac:dyDescent="0.25">
      <c r="B25" s="32" t="s">
        <v>74</v>
      </c>
      <c r="C25" s="32" t="s">
        <v>134</v>
      </c>
      <c r="D25" s="123">
        <v>3474688</v>
      </c>
      <c r="E25" s="123">
        <v>988635</v>
      </c>
      <c r="F25" s="123">
        <v>345535528</v>
      </c>
      <c r="G25" s="123">
        <v>233876</v>
      </c>
      <c r="H25" s="123">
        <v>10815246</v>
      </c>
      <c r="I25" s="123">
        <v>1700647</v>
      </c>
      <c r="J25" s="123">
        <v>4351936</v>
      </c>
      <c r="K25" s="123">
        <v>7567152</v>
      </c>
      <c r="L25" s="123">
        <v>3133799</v>
      </c>
      <c r="M25" s="123">
        <v>3880216</v>
      </c>
      <c r="N25" s="123">
        <v>3294969</v>
      </c>
      <c r="O25" s="123">
        <v>3634135</v>
      </c>
      <c r="P25" s="123">
        <v>4761968</v>
      </c>
      <c r="Q25" s="123">
        <v>6355486</v>
      </c>
      <c r="R25" s="123">
        <v>3479131</v>
      </c>
      <c r="S25" s="18" t="s">
        <v>145</v>
      </c>
      <c r="T25" s="18" t="s">
        <v>74</v>
      </c>
    </row>
    <row r="26" spans="2:20" x14ac:dyDescent="0.2">
      <c r="B26" s="31" t="s">
        <v>74</v>
      </c>
      <c r="C26" s="31" t="s">
        <v>207</v>
      </c>
      <c r="D26" s="122">
        <v>65300</v>
      </c>
      <c r="E26" s="122">
        <v>1500</v>
      </c>
      <c r="F26" s="128" t="s">
        <v>245</v>
      </c>
      <c r="G26" s="122">
        <v>1131170</v>
      </c>
      <c r="H26" s="128" t="s">
        <v>245</v>
      </c>
      <c r="I26" s="128" t="s">
        <v>245</v>
      </c>
      <c r="J26" s="122">
        <v>174261</v>
      </c>
      <c r="K26" s="122">
        <v>107680</v>
      </c>
      <c r="L26" s="122">
        <v>2144480</v>
      </c>
      <c r="M26" s="122" t="s">
        <v>245</v>
      </c>
      <c r="N26" s="122">
        <v>26800</v>
      </c>
      <c r="O26" s="122">
        <v>123250</v>
      </c>
      <c r="P26" s="122">
        <v>61600</v>
      </c>
      <c r="Q26" s="122" t="s">
        <v>245</v>
      </c>
      <c r="R26" s="122">
        <v>411000</v>
      </c>
      <c r="S26" s="21" t="s">
        <v>208</v>
      </c>
      <c r="T26" s="21" t="s">
        <v>74</v>
      </c>
    </row>
    <row r="27" spans="2:20" x14ac:dyDescent="0.25">
      <c r="B27" s="32" t="s">
        <v>74</v>
      </c>
      <c r="C27" s="32" t="s">
        <v>83</v>
      </c>
      <c r="D27" s="123">
        <v>8479120</v>
      </c>
      <c r="E27" s="123">
        <v>8687014</v>
      </c>
      <c r="F27" s="123">
        <v>13602157</v>
      </c>
      <c r="G27" s="123">
        <v>27330143</v>
      </c>
      <c r="H27" s="123">
        <v>8597252</v>
      </c>
      <c r="I27" s="123">
        <v>12848962</v>
      </c>
      <c r="J27" s="123">
        <v>281851693</v>
      </c>
      <c r="K27" s="123">
        <v>20411857</v>
      </c>
      <c r="L27" s="123">
        <v>14881691</v>
      </c>
      <c r="M27" s="123">
        <v>17512497</v>
      </c>
      <c r="N27" s="123">
        <v>6221343</v>
      </c>
      <c r="O27" s="123">
        <v>33758501</v>
      </c>
      <c r="P27" s="123">
        <v>3956095</v>
      </c>
      <c r="Q27" s="123">
        <v>7658169</v>
      </c>
      <c r="R27" s="123">
        <v>1075749</v>
      </c>
      <c r="S27" s="18" t="s">
        <v>84</v>
      </c>
      <c r="T27" s="18" t="s">
        <v>74</v>
      </c>
    </row>
    <row r="28" spans="2:20" s="85" customFormat="1" x14ac:dyDescent="0.25">
      <c r="B28" s="8"/>
      <c r="C28" s="8"/>
      <c r="D28" s="118"/>
      <c r="E28" s="118"/>
      <c r="F28" s="118"/>
      <c r="G28" s="118"/>
      <c r="H28" s="118"/>
      <c r="I28" s="118"/>
      <c r="J28" s="118"/>
      <c r="K28" s="118"/>
      <c r="L28" s="118"/>
      <c r="M28" s="118"/>
      <c r="N28" s="118"/>
      <c r="O28" s="118"/>
      <c r="P28" s="118"/>
      <c r="Q28" s="118"/>
      <c r="R28" s="118"/>
    </row>
    <row r="29" spans="2:20" s="85" customFormat="1" x14ac:dyDescent="0.25">
      <c r="B29" s="50" t="s">
        <v>67</v>
      </c>
      <c r="C29" s="50"/>
      <c r="D29" s="50"/>
      <c r="E29" s="50"/>
      <c r="F29" s="50"/>
      <c r="G29" s="50"/>
      <c r="H29" s="50"/>
      <c r="I29" s="50"/>
      <c r="J29" s="50"/>
      <c r="K29" s="50"/>
      <c r="L29" s="50"/>
      <c r="M29" s="50"/>
      <c r="N29" s="50"/>
      <c r="O29" s="50"/>
      <c r="P29" s="50"/>
      <c r="Q29" s="50"/>
      <c r="R29" s="50"/>
      <c r="T29" s="69" t="s">
        <v>66</v>
      </c>
    </row>
    <row r="30" spans="2:20" s="85" customFormat="1" x14ac:dyDescent="0.25">
      <c r="B30" s="50" t="s">
        <v>130</v>
      </c>
      <c r="C30" s="50"/>
      <c r="D30" s="50"/>
      <c r="E30" s="50"/>
      <c r="F30" s="50"/>
      <c r="G30" s="50"/>
      <c r="H30" s="50"/>
      <c r="I30" s="50"/>
      <c r="J30" s="50"/>
      <c r="K30" s="50"/>
      <c r="L30" s="50"/>
      <c r="M30" s="50"/>
      <c r="N30" s="50"/>
      <c r="O30" s="50"/>
      <c r="P30" s="50"/>
      <c r="Q30" s="50"/>
      <c r="R30" s="50"/>
      <c r="T30" s="69" t="s">
        <v>131</v>
      </c>
    </row>
    <row r="31" spans="2:20" x14ac:dyDescent="0.25">
      <c r="B31" s="50" t="s">
        <v>186</v>
      </c>
      <c r="T31" s="92" t="s">
        <v>185</v>
      </c>
    </row>
    <row r="32" spans="2:20" x14ac:dyDescent="0.25">
      <c r="R32" s="98"/>
      <c r="S32" s="92"/>
    </row>
    <row r="33" spans="12:18" x14ac:dyDescent="0.25">
      <c r="L33" s="98"/>
      <c r="M33" s="98"/>
      <c r="N33" s="98"/>
      <c r="O33" s="98"/>
      <c r="P33" s="98"/>
      <c r="Q33" s="98"/>
      <c r="R33" s="98"/>
    </row>
    <row r="34" spans="12:18" x14ac:dyDescent="0.25">
      <c r="L34" s="98"/>
      <c r="M34" s="98"/>
      <c r="N34" s="98"/>
      <c r="O34" s="98"/>
      <c r="P34" s="98"/>
      <c r="Q34" s="98"/>
      <c r="R34" s="98"/>
    </row>
    <row r="35" spans="12:18" x14ac:dyDescent="0.25">
      <c r="L35" s="98"/>
      <c r="M35" s="98"/>
      <c r="N35" s="98"/>
      <c r="O35" s="98"/>
      <c r="P35" s="98"/>
      <c r="Q35" s="98"/>
      <c r="R35" s="98"/>
    </row>
    <row r="36" spans="12:18" x14ac:dyDescent="0.25">
      <c r="L36" s="98"/>
      <c r="M36" s="98"/>
      <c r="N36" s="98"/>
      <c r="O36" s="98"/>
      <c r="P36" s="98"/>
      <c r="Q36" s="98"/>
      <c r="R36" s="98"/>
    </row>
    <row r="57" spans="12:18" x14ac:dyDescent="0.25">
      <c r="L57" s="98"/>
      <c r="M57" s="98"/>
      <c r="N57" s="98"/>
      <c r="O57" s="98"/>
      <c r="P57" s="98"/>
      <c r="Q57" s="98"/>
      <c r="R57" s="98"/>
    </row>
    <row r="58" spans="12:18" x14ac:dyDescent="0.25">
      <c r="L58" s="98"/>
      <c r="M58" s="98"/>
      <c r="N58" s="98"/>
      <c r="O58" s="98"/>
      <c r="P58" s="98"/>
      <c r="Q58" s="98"/>
      <c r="R58" s="98"/>
    </row>
    <row r="59" spans="12:18" x14ac:dyDescent="0.25">
      <c r="L59" s="98"/>
      <c r="M59" s="98"/>
      <c r="N59" s="98"/>
      <c r="O59" s="98"/>
      <c r="P59" s="98"/>
      <c r="Q59" s="98"/>
      <c r="R59" s="98"/>
    </row>
    <row r="60" spans="12:18" x14ac:dyDescent="0.25">
      <c r="L60" s="98"/>
      <c r="M60" s="98"/>
      <c r="N60" s="98"/>
      <c r="O60" s="98"/>
      <c r="P60" s="98"/>
      <c r="Q60" s="98"/>
      <c r="R60" s="98"/>
    </row>
    <row r="61" spans="12:18" x14ac:dyDescent="0.25">
      <c r="L61" s="98"/>
      <c r="M61" s="98"/>
      <c r="N61" s="98"/>
      <c r="O61" s="98"/>
      <c r="P61" s="98"/>
      <c r="Q61" s="98"/>
      <c r="R61" s="98"/>
    </row>
    <row r="62" spans="12:18" x14ac:dyDescent="0.25">
      <c r="L62" s="98"/>
      <c r="M62" s="98"/>
      <c r="N62" s="98"/>
      <c r="O62" s="98"/>
      <c r="P62" s="98"/>
      <c r="Q62" s="98"/>
      <c r="R62" s="98"/>
    </row>
    <row r="63" spans="12:18" x14ac:dyDescent="0.25">
      <c r="L63" s="98"/>
      <c r="M63" s="98"/>
      <c r="N63" s="98"/>
      <c r="O63" s="98"/>
      <c r="P63" s="98"/>
      <c r="Q63" s="98"/>
      <c r="R63" s="98"/>
    </row>
    <row r="64" spans="12:18" x14ac:dyDescent="0.25">
      <c r="L64" s="98"/>
      <c r="M64" s="98"/>
      <c r="N64" s="98"/>
      <c r="O64" s="98"/>
      <c r="P64" s="98"/>
      <c r="Q64" s="98"/>
      <c r="R64" s="98"/>
    </row>
    <row r="65" spans="12:18" x14ac:dyDescent="0.25">
      <c r="L65" s="98"/>
      <c r="M65" s="98"/>
      <c r="N65" s="98"/>
      <c r="O65" s="98"/>
      <c r="P65" s="98"/>
      <c r="Q65" s="98"/>
      <c r="R65" s="98"/>
    </row>
    <row r="66" spans="12:18" x14ac:dyDescent="0.25">
      <c r="L66" s="98"/>
      <c r="M66" s="98"/>
      <c r="N66" s="98"/>
      <c r="O66" s="98"/>
      <c r="P66" s="98"/>
      <c r="Q66" s="98"/>
      <c r="R66" s="98"/>
    </row>
    <row r="67" spans="12:18" x14ac:dyDescent="0.25">
      <c r="L67" s="98"/>
      <c r="M67" s="98"/>
      <c r="N67" s="98"/>
      <c r="O67" s="98"/>
      <c r="P67" s="98"/>
      <c r="Q67" s="98"/>
      <c r="R67" s="98"/>
    </row>
    <row r="68" spans="12:18" x14ac:dyDescent="0.25">
      <c r="L68" s="98"/>
      <c r="M68" s="98"/>
      <c r="N68" s="98"/>
      <c r="O68" s="98"/>
      <c r="P68" s="98"/>
      <c r="Q68" s="98"/>
      <c r="R68" s="98"/>
    </row>
    <row r="69" spans="12:18" x14ac:dyDescent="0.25">
      <c r="L69" s="98"/>
      <c r="M69" s="98"/>
      <c r="N69" s="98"/>
      <c r="O69" s="98"/>
      <c r="P69" s="98"/>
      <c r="Q69" s="98"/>
      <c r="R69" s="98"/>
    </row>
    <row r="70" spans="12:18" x14ac:dyDescent="0.25">
      <c r="L70" s="98"/>
      <c r="M70" s="98"/>
      <c r="N70" s="98"/>
      <c r="O70" s="98"/>
      <c r="P70" s="98"/>
      <c r="Q70" s="98"/>
      <c r="R70" s="98"/>
    </row>
  </sheetData>
  <mergeCells count="6">
    <mergeCell ref="B4:B5"/>
    <mergeCell ref="L2:T2"/>
    <mergeCell ref="D4:G4"/>
    <mergeCell ref="H4:K4"/>
    <mergeCell ref="L4:O4"/>
    <mergeCell ref="P4:R4"/>
  </mergeCells>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codeName="Sheet5"/>
  <dimension ref="B2:T45"/>
  <sheetViews>
    <sheetView showGridLines="0" zoomScale="80" zoomScaleNormal="80" workbookViewId="0">
      <selection activeCell="S32" sqref="S32"/>
    </sheetView>
  </sheetViews>
  <sheetFormatPr defaultColWidth="8.85546875" defaultRowHeight="11.25" x14ac:dyDescent="0.25"/>
  <cols>
    <col min="1" max="1" width="4.140625" style="50" customWidth="1"/>
    <col min="2" max="2" width="12.42578125" style="50" customWidth="1"/>
    <col min="3" max="3" width="68.42578125" style="50" bestFit="1" customWidth="1"/>
    <col min="4" max="4" width="11.140625" style="50" bestFit="1" customWidth="1"/>
    <col min="5" max="5" width="11.5703125" style="50" bestFit="1" customWidth="1"/>
    <col min="6" max="7" width="11.7109375" style="50" bestFit="1" customWidth="1"/>
    <col min="8" max="8" width="11.140625" style="50" bestFit="1" customWidth="1"/>
    <col min="9" max="9" width="11.5703125" style="50" bestFit="1" customWidth="1"/>
    <col min="10" max="11" width="11.7109375" style="50" bestFit="1" customWidth="1"/>
    <col min="12" max="12" width="11.140625" style="50" bestFit="1" customWidth="1"/>
    <col min="13" max="13" width="11.5703125" style="50" bestFit="1" customWidth="1"/>
    <col min="14" max="15" width="11.7109375" style="50" bestFit="1" customWidth="1"/>
    <col min="16" max="16" width="11.140625" style="50" bestFit="1" customWidth="1"/>
    <col min="17" max="17" width="11.5703125" style="50" bestFit="1" customWidth="1"/>
    <col min="18" max="18" width="11.7109375" style="50" customWidth="1"/>
    <col min="19" max="19" width="38.7109375" style="50" customWidth="1"/>
    <col min="20" max="16384" width="8.85546875" style="50"/>
  </cols>
  <sheetData>
    <row r="2" spans="2:20" ht="15" customHeight="1" x14ac:dyDescent="0.25">
      <c r="B2" s="6" t="s">
        <v>198</v>
      </c>
      <c r="C2" s="97"/>
      <c r="D2" s="97"/>
      <c r="E2" s="97"/>
      <c r="F2" s="97"/>
      <c r="G2" s="97"/>
      <c r="H2" s="97"/>
      <c r="I2" s="97"/>
      <c r="J2" s="97"/>
      <c r="K2" s="97"/>
      <c r="L2" s="97"/>
      <c r="M2" s="97"/>
      <c r="N2" s="143" t="s">
        <v>197</v>
      </c>
      <c r="O2" s="143"/>
      <c r="P2" s="143"/>
      <c r="Q2" s="143"/>
      <c r="R2" s="143"/>
      <c r="S2" s="143"/>
      <c r="T2" s="83" t="s">
        <v>25</v>
      </c>
    </row>
    <row r="3" spans="2:20" ht="11.25" customHeight="1" x14ac:dyDescent="0.25">
      <c r="B3" s="30" t="s">
        <v>17</v>
      </c>
      <c r="C3" s="97"/>
      <c r="D3" s="97"/>
      <c r="E3" s="97"/>
      <c r="N3" s="97"/>
      <c r="O3" s="97"/>
      <c r="P3" s="97"/>
      <c r="Q3" s="97"/>
      <c r="R3" s="97"/>
      <c r="S3" s="97"/>
      <c r="T3" s="50" t="s">
        <v>65</v>
      </c>
    </row>
    <row r="4" spans="2:20" x14ac:dyDescent="0.25">
      <c r="B4" s="14" t="s">
        <v>73</v>
      </c>
      <c r="C4" s="34" t="s">
        <v>137</v>
      </c>
      <c r="D4" s="139">
        <v>2020</v>
      </c>
      <c r="E4" s="139"/>
      <c r="F4" s="139"/>
      <c r="G4" s="139"/>
      <c r="H4" s="139">
        <v>2021</v>
      </c>
      <c r="I4" s="139"/>
      <c r="J4" s="139"/>
      <c r="K4" s="139"/>
      <c r="L4" s="139">
        <v>2022</v>
      </c>
      <c r="M4" s="139"/>
      <c r="N4" s="139"/>
      <c r="O4" s="139"/>
      <c r="P4" s="140">
        <v>2023</v>
      </c>
      <c r="Q4" s="140"/>
      <c r="R4" s="140"/>
      <c r="S4" s="45" t="s">
        <v>138</v>
      </c>
      <c r="T4" s="9" t="s">
        <v>246</v>
      </c>
    </row>
    <row r="5" spans="2:20" x14ac:dyDescent="0.25">
      <c r="B5" s="14" t="s">
        <v>74</v>
      </c>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9" t="s">
        <v>74</v>
      </c>
      <c r="T5" s="33" t="s">
        <v>74</v>
      </c>
    </row>
    <row r="6" spans="2:20" x14ac:dyDescent="0.25">
      <c r="B6" s="10" t="s">
        <v>75</v>
      </c>
      <c r="C6" s="10" t="s">
        <v>74</v>
      </c>
      <c r="D6" s="120">
        <f t="shared" ref="D6:Q6" si="0">D7+D14+D21</f>
        <v>28306435993</v>
      </c>
      <c r="E6" s="120">
        <f t="shared" si="0"/>
        <v>20271864219</v>
      </c>
      <c r="F6" s="120">
        <f t="shared" si="0"/>
        <v>20744947928</v>
      </c>
      <c r="G6" s="120">
        <f t="shared" si="0"/>
        <v>23164475044</v>
      </c>
      <c r="H6" s="120">
        <f t="shared" si="0"/>
        <v>24169403450</v>
      </c>
      <c r="I6" s="120">
        <f t="shared" si="0"/>
        <v>25262110849</v>
      </c>
      <c r="J6" s="120">
        <f t="shared" si="0"/>
        <v>23507613606</v>
      </c>
      <c r="K6" s="120">
        <f t="shared" si="0"/>
        <v>27934227630</v>
      </c>
      <c r="L6" s="120">
        <f t="shared" si="0"/>
        <v>25369254149</v>
      </c>
      <c r="M6" s="120">
        <f t="shared" si="0"/>
        <v>26044967739</v>
      </c>
      <c r="N6" s="120">
        <f t="shared" si="0"/>
        <v>30501480489</v>
      </c>
      <c r="O6" s="120">
        <f t="shared" si="0"/>
        <v>32438930042</v>
      </c>
      <c r="P6" s="120">
        <f t="shared" si="0"/>
        <v>32779129581</v>
      </c>
      <c r="Q6" s="120">
        <f t="shared" si="0"/>
        <v>34841594859</v>
      </c>
      <c r="R6" s="120">
        <f t="shared" ref="R6" si="1">R7+R14+R21</f>
        <v>36331952543</v>
      </c>
      <c r="S6" s="15" t="s">
        <v>74</v>
      </c>
      <c r="T6" s="15" t="s">
        <v>76</v>
      </c>
    </row>
    <row r="7" spans="2:20" x14ac:dyDescent="0.25">
      <c r="B7" s="16" t="s">
        <v>77</v>
      </c>
      <c r="C7" s="16"/>
      <c r="D7" s="121">
        <f>SUM(D8:D13)</f>
        <v>116106710</v>
      </c>
      <c r="E7" s="121">
        <f t="shared" ref="E7:Q7" si="2">SUM(E8:E13)</f>
        <v>110612015</v>
      </c>
      <c r="F7" s="121">
        <f t="shared" si="2"/>
        <v>88499511</v>
      </c>
      <c r="G7" s="121">
        <f t="shared" si="2"/>
        <v>141640086</v>
      </c>
      <c r="H7" s="121">
        <f t="shared" si="2"/>
        <v>117076551</v>
      </c>
      <c r="I7" s="121">
        <f t="shared" si="2"/>
        <v>117010736</v>
      </c>
      <c r="J7" s="121">
        <f t="shared" si="2"/>
        <v>125329398</v>
      </c>
      <c r="K7" s="121">
        <f t="shared" si="2"/>
        <v>185412088</v>
      </c>
      <c r="L7" s="121">
        <f t="shared" si="2"/>
        <v>183087875</v>
      </c>
      <c r="M7" s="121">
        <f t="shared" si="2"/>
        <v>133179959</v>
      </c>
      <c r="N7" s="121">
        <f t="shared" si="2"/>
        <v>126906281</v>
      </c>
      <c r="O7" s="121">
        <f t="shared" si="2"/>
        <v>253927487</v>
      </c>
      <c r="P7" s="121">
        <f t="shared" si="2"/>
        <v>153653458</v>
      </c>
      <c r="Q7" s="121">
        <f t="shared" si="2"/>
        <v>157684578</v>
      </c>
      <c r="R7" s="121">
        <f t="shared" ref="R7" si="3">SUM(R8:R13)</f>
        <v>141501010</v>
      </c>
      <c r="S7" s="17"/>
      <c r="T7" s="17" t="s">
        <v>78</v>
      </c>
    </row>
    <row r="8" spans="2:20" x14ac:dyDescent="0.25">
      <c r="B8" s="31" t="s">
        <v>74</v>
      </c>
      <c r="C8" s="31" t="s">
        <v>133</v>
      </c>
      <c r="D8" s="122">
        <v>37775636</v>
      </c>
      <c r="E8" s="122">
        <v>11073279</v>
      </c>
      <c r="F8" s="122">
        <v>43523698</v>
      </c>
      <c r="G8" s="122">
        <v>68732347</v>
      </c>
      <c r="H8" s="122">
        <v>50968080</v>
      </c>
      <c r="I8" s="122">
        <v>60642655</v>
      </c>
      <c r="J8" s="122">
        <v>66607170</v>
      </c>
      <c r="K8" s="122">
        <v>85015174</v>
      </c>
      <c r="L8" s="122">
        <v>78891249</v>
      </c>
      <c r="M8" s="122">
        <v>89808511</v>
      </c>
      <c r="N8" s="122">
        <v>70850918</v>
      </c>
      <c r="O8" s="122">
        <v>79017202</v>
      </c>
      <c r="P8" s="122">
        <v>76364950</v>
      </c>
      <c r="Q8" s="122">
        <v>106000282</v>
      </c>
      <c r="R8" s="122">
        <v>81563997</v>
      </c>
      <c r="S8" s="21" t="s">
        <v>149</v>
      </c>
      <c r="T8" s="21" t="s">
        <v>74</v>
      </c>
    </row>
    <row r="9" spans="2:20" x14ac:dyDescent="0.25">
      <c r="B9" s="32" t="s">
        <v>74</v>
      </c>
      <c r="C9" s="32" t="s">
        <v>136</v>
      </c>
      <c r="D9" s="123">
        <v>17747521</v>
      </c>
      <c r="E9" s="123">
        <v>1926763</v>
      </c>
      <c r="F9" s="123">
        <v>16693851</v>
      </c>
      <c r="G9" s="123">
        <v>34733747</v>
      </c>
      <c r="H9" s="123">
        <v>21874423</v>
      </c>
      <c r="I9" s="123">
        <v>15763178</v>
      </c>
      <c r="J9" s="123">
        <v>25142465</v>
      </c>
      <c r="K9" s="123">
        <v>58628752</v>
      </c>
      <c r="L9" s="123">
        <v>30899289</v>
      </c>
      <c r="M9" s="123">
        <v>14636590</v>
      </c>
      <c r="N9" s="123">
        <v>23896931</v>
      </c>
      <c r="O9" s="123">
        <v>58811032</v>
      </c>
      <c r="P9" s="123">
        <v>30733013</v>
      </c>
      <c r="Q9" s="123">
        <v>16530503</v>
      </c>
      <c r="R9" s="123">
        <v>30062395</v>
      </c>
      <c r="S9" s="18" t="s">
        <v>151</v>
      </c>
      <c r="T9" s="18" t="s">
        <v>74</v>
      </c>
    </row>
    <row r="10" spans="2:20" x14ac:dyDescent="0.25">
      <c r="B10" s="31" t="s">
        <v>74</v>
      </c>
      <c r="C10" s="31" t="s">
        <v>132</v>
      </c>
      <c r="D10" s="122">
        <v>5240684</v>
      </c>
      <c r="E10" s="122">
        <v>1068746</v>
      </c>
      <c r="F10" s="122">
        <v>2463317</v>
      </c>
      <c r="G10" s="122">
        <v>3041782</v>
      </c>
      <c r="H10" s="122">
        <v>3219502</v>
      </c>
      <c r="I10" s="122">
        <v>2167303</v>
      </c>
      <c r="J10" s="122">
        <v>5449092</v>
      </c>
      <c r="K10" s="122">
        <v>5976625</v>
      </c>
      <c r="L10" s="122">
        <v>48613477</v>
      </c>
      <c r="M10" s="122">
        <v>3596820</v>
      </c>
      <c r="N10" s="122">
        <v>6007502</v>
      </c>
      <c r="O10" s="122">
        <v>7260088</v>
      </c>
      <c r="P10" s="122">
        <v>9604151</v>
      </c>
      <c r="Q10" s="122">
        <v>4988957</v>
      </c>
      <c r="R10" s="122">
        <v>7051409</v>
      </c>
      <c r="S10" s="21" t="s">
        <v>148</v>
      </c>
      <c r="T10" s="21" t="s">
        <v>74</v>
      </c>
    </row>
    <row r="11" spans="2:20" x14ac:dyDescent="0.25">
      <c r="B11" s="32" t="s">
        <v>74</v>
      </c>
      <c r="C11" s="32" t="s">
        <v>85</v>
      </c>
      <c r="D11" s="123">
        <v>6616963</v>
      </c>
      <c r="E11" s="123">
        <v>2530678</v>
      </c>
      <c r="F11" s="123">
        <v>5922128</v>
      </c>
      <c r="G11" s="123">
        <v>8181769</v>
      </c>
      <c r="H11" s="123">
        <v>6190265</v>
      </c>
      <c r="I11" s="123">
        <v>6609145</v>
      </c>
      <c r="J11" s="123">
        <v>9065292</v>
      </c>
      <c r="K11" s="123">
        <v>12612771</v>
      </c>
      <c r="L11" s="123">
        <v>7586887</v>
      </c>
      <c r="M11" s="123">
        <v>5646441</v>
      </c>
      <c r="N11" s="123">
        <v>6822909</v>
      </c>
      <c r="O11" s="123">
        <v>8368511</v>
      </c>
      <c r="P11" s="123">
        <v>10567079</v>
      </c>
      <c r="Q11" s="123">
        <v>8117516</v>
      </c>
      <c r="R11" s="123">
        <v>6574693</v>
      </c>
      <c r="S11" s="18" t="s">
        <v>239</v>
      </c>
      <c r="T11" s="18" t="s">
        <v>74</v>
      </c>
    </row>
    <row r="12" spans="2:20" x14ac:dyDescent="0.25">
      <c r="B12" s="31" t="s">
        <v>74</v>
      </c>
      <c r="C12" s="31" t="s">
        <v>134</v>
      </c>
      <c r="D12" s="122">
        <v>5139358</v>
      </c>
      <c r="E12" s="122">
        <v>4048991</v>
      </c>
      <c r="F12" s="122">
        <v>2938862</v>
      </c>
      <c r="G12" s="122">
        <v>2456348</v>
      </c>
      <c r="H12" s="122">
        <v>4975442</v>
      </c>
      <c r="I12" s="122">
        <v>1538388</v>
      </c>
      <c r="J12" s="122">
        <v>2562661</v>
      </c>
      <c r="K12" s="122">
        <v>5335806</v>
      </c>
      <c r="L12" s="122">
        <v>3437392</v>
      </c>
      <c r="M12" s="122">
        <v>2382163</v>
      </c>
      <c r="N12" s="122">
        <v>3312906</v>
      </c>
      <c r="O12" s="122">
        <v>5509225</v>
      </c>
      <c r="P12" s="122">
        <v>4714163</v>
      </c>
      <c r="Q12" s="122">
        <v>2709013</v>
      </c>
      <c r="R12" s="122">
        <v>3584201</v>
      </c>
      <c r="S12" s="21" t="s">
        <v>145</v>
      </c>
      <c r="T12" s="21" t="s">
        <v>74</v>
      </c>
    </row>
    <row r="13" spans="2:20" x14ac:dyDescent="0.25">
      <c r="B13" s="32" t="s">
        <v>74</v>
      </c>
      <c r="C13" s="32" t="s">
        <v>83</v>
      </c>
      <c r="D13" s="123">
        <v>43586548</v>
      </c>
      <c r="E13" s="123">
        <v>89963558</v>
      </c>
      <c r="F13" s="123">
        <v>16957655</v>
      </c>
      <c r="G13" s="123">
        <v>24494093</v>
      </c>
      <c r="H13" s="123">
        <v>29848839</v>
      </c>
      <c r="I13" s="123">
        <v>30290067</v>
      </c>
      <c r="J13" s="123">
        <v>16502718</v>
      </c>
      <c r="K13" s="123">
        <v>17842960</v>
      </c>
      <c r="L13" s="123">
        <v>13659581</v>
      </c>
      <c r="M13" s="123">
        <v>17109434</v>
      </c>
      <c r="N13" s="123">
        <v>16015115</v>
      </c>
      <c r="O13" s="123">
        <v>94961429</v>
      </c>
      <c r="P13" s="123">
        <v>21670102</v>
      </c>
      <c r="Q13" s="123">
        <v>19338307</v>
      </c>
      <c r="R13" s="123">
        <v>12664315</v>
      </c>
      <c r="S13" s="18" t="s">
        <v>84</v>
      </c>
      <c r="T13" s="18" t="s">
        <v>74</v>
      </c>
    </row>
    <row r="14" spans="2:20" x14ac:dyDescent="0.25">
      <c r="B14" s="10" t="s">
        <v>79</v>
      </c>
      <c r="C14" s="10"/>
      <c r="D14" s="124">
        <f>SUM(D15:D20)</f>
        <v>25487843736</v>
      </c>
      <c r="E14" s="124">
        <f t="shared" ref="E14:R14" si="4">SUM(E15:E20)</f>
        <v>19053336873</v>
      </c>
      <c r="F14" s="124">
        <f t="shared" si="4"/>
        <v>19252769774</v>
      </c>
      <c r="G14" s="124">
        <f t="shared" si="4"/>
        <v>20962214838</v>
      </c>
      <c r="H14" s="124">
        <f t="shared" si="4"/>
        <v>22492630467</v>
      </c>
      <c r="I14" s="124">
        <f t="shared" si="4"/>
        <v>24191776495</v>
      </c>
      <c r="J14" s="124">
        <f t="shared" si="4"/>
        <v>22404767229</v>
      </c>
      <c r="K14" s="124">
        <f t="shared" si="4"/>
        <v>25453906963</v>
      </c>
      <c r="L14" s="124">
        <f t="shared" si="4"/>
        <v>24389834291</v>
      </c>
      <c r="M14" s="124">
        <f t="shared" si="4"/>
        <v>25069063563</v>
      </c>
      <c r="N14" s="124">
        <f t="shared" si="4"/>
        <v>29654512519</v>
      </c>
      <c r="O14" s="124">
        <f t="shared" si="4"/>
        <v>31306311906</v>
      </c>
      <c r="P14" s="124">
        <f t="shared" si="4"/>
        <v>31325677494</v>
      </c>
      <c r="Q14" s="124">
        <f t="shared" si="4"/>
        <v>33114387236</v>
      </c>
      <c r="R14" s="124">
        <f t="shared" si="4"/>
        <v>34780402721</v>
      </c>
      <c r="S14" s="19"/>
      <c r="T14" s="19" t="s">
        <v>80</v>
      </c>
    </row>
    <row r="15" spans="2:20" x14ac:dyDescent="0.25">
      <c r="B15" s="32" t="s">
        <v>74</v>
      </c>
      <c r="C15" s="32" t="s">
        <v>133</v>
      </c>
      <c r="D15" s="123">
        <v>5686069010</v>
      </c>
      <c r="E15" s="123">
        <v>3245813553</v>
      </c>
      <c r="F15" s="123">
        <v>2234151683</v>
      </c>
      <c r="G15" s="123">
        <v>3603247754</v>
      </c>
      <c r="H15" s="123">
        <v>4349909599</v>
      </c>
      <c r="I15" s="123">
        <v>4520540261</v>
      </c>
      <c r="J15" s="123">
        <v>2736922506</v>
      </c>
      <c r="K15" s="123">
        <v>3565217184</v>
      </c>
      <c r="L15" s="123">
        <v>4238448444</v>
      </c>
      <c r="M15" s="123">
        <v>5394824643</v>
      </c>
      <c r="N15" s="123">
        <v>6202933327</v>
      </c>
      <c r="O15" s="123">
        <v>8680373585</v>
      </c>
      <c r="P15" s="123">
        <v>6565158675</v>
      </c>
      <c r="Q15" s="123">
        <v>6762782186</v>
      </c>
      <c r="R15" s="123">
        <v>8332430585</v>
      </c>
      <c r="S15" s="18" t="s">
        <v>149</v>
      </c>
      <c r="T15" s="18" t="s">
        <v>74</v>
      </c>
    </row>
    <row r="16" spans="2:20" x14ac:dyDescent="0.25">
      <c r="B16" s="31" t="s">
        <v>74</v>
      </c>
      <c r="C16" s="31" t="s">
        <v>134</v>
      </c>
      <c r="D16" s="122">
        <v>5928825887</v>
      </c>
      <c r="E16" s="122">
        <v>4916087823</v>
      </c>
      <c r="F16" s="122">
        <v>4617359543</v>
      </c>
      <c r="G16" s="122">
        <v>4417599748</v>
      </c>
      <c r="H16" s="122">
        <v>4544705841</v>
      </c>
      <c r="I16" s="122">
        <v>4355705759</v>
      </c>
      <c r="J16" s="122">
        <v>4778604868</v>
      </c>
      <c r="K16" s="122">
        <v>4903456471</v>
      </c>
      <c r="L16" s="122">
        <v>5488150619</v>
      </c>
      <c r="M16" s="122">
        <v>4677880438</v>
      </c>
      <c r="N16" s="122">
        <v>6145695776</v>
      </c>
      <c r="O16" s="122">
        <v>6678065582</v>
      </c>
      <c r="P16" s="122">
        <v>6886459585</v>
      </c>
      <c r="Q16" s="122">
        <v>7012450209</v>
      </c>
      <c r="R16" s="122">
        <v>7694503910</v>
      </c>
      <c r="S16" s="21" t="s">
        <v>145</v>
      </c>
      <c r="T16" s="21" t="s">
        <v>74</v>
      </c>
    </row>
    <row r="17" spans="2:20" x14ac:dyDescent="0.25">
      <c r="B17" s="32" t="s">
        <v>74</v>
      </c>
      <c r="C17" s="32" t="s">
        <v>141</v>
      </c>
      <c r="D17" s="123">
        <v>4971859168</v>
      </c>
      <c r="E17" s="123">
        <v>3625551121</v>
      </c>
      <c r="F17" s="123">
        <v>3451664876</v>
      </c>
      <c r="G17" s="123">
        <v>3675452779</v>
      </c>
      <c r="H17" s="123">
        <v>4131368810</v>
      </c>
      <c r="I17" s="123">
        <v>4947105228</v>
      </c>
      <c r="J17" s="123">
        <v>4651582401</v>
      </c>
      <c r="K17" s="123">
        <v>5179968533</v>
      </c>
      <c r="L17" s="123">
        <v>4863827720</v>
      </c>
      <c r="M17" s="123">
        <v>4916563912</v>
      </c>
      <c r="N17" s="123">
        <v>5054262984</v>
      </c>
      <c r="O17" s="123">
        <v>4860449465</v>
      </c>
      <c r="P17" s="123">
        <v>6190094264</v>
      </c>
      <c r="Q17" s="123">
        <v>5152098892</v>
      </c>
      <c r="R17" s="123">
        <v>6141590830</v>
      </c>
      <c r="S17" s="18" t="s">
        <v>142</v>
      </c>
      <c r="T17" s="18" t="s">
        <v>74</v>
      </c>
    </row>
    <row r="18" spans="2:20" x14ac:dyDescent="0.25">
      <c r="B18" s="31" t="s">
        <v>74</v>
      </c>
      <c r="C18" s="31" t="s">
        <v>146</v>
      </c>
      <c r="D18" s="122">
        <v>2153276616</v>
      </c>
      <c r="E18" s="122">
        <v>1877951737</v>
      </c>
      <c r="F18" s="122">
        <v>1957282731</v>
      </c>
      <c r="G18" s="122">
        <v>1905561666</v>
      </c>
      <c r="H18" s="122">
        <v>2585752910</v>
      </c>
      <c r="I18" s="122">
        <v>2580757603</v>
      </c>
      <c r="J18" s="122">
        <v>2952255881</v>
      </c>
      <c r="K18" s="122">
        <v>4334903244</v>
      </c>
      <c r="L18" s="122">
        <v>2630696837</v>
      </c>
      <c r="M18" s="122">
        <v>2372710592</v>
      </c>
      <c r="N18" s="122">
        <v>3629586381</v>
      </c>
      <c r="O18" s="122">
        <v>2689832756</v>
      </c>
      <c r="P18" s="122">
        <v>2596524703</v>
      </c>
      <c r="Q18" s="122">
        <v>3177577018</v>
      </c>
      <c r="R18" s="122">
        <v>2551453218</v>
      </c>
      <c r="S18" s="21" t="s">
        <v>147</v>
      </c>
      <c r="T18" s="21" t="s">
        <v>74</v>
      </c>
    </row>
    <row r="19" spans="2:20" x14ac:dyDescent="0.25">
      <c r="B19" s="32" t="s">
        <v>74</v>
      </c>
      <c r="C19" s="32" t="s">
        <v>153</v>
      </c>
      <c r="D19" s="123">
        <v>1375267526</v>
      </c>
      <c r="E19" s="123">
        <v>542566006</v>
      </c>
      <c r="F19" s="123">
        <v>1328884097</v>
      </c>
      <c r="G19" s="123">
        <v>1254979086</v>
      </c>
      <c r="H19" s="123">
        <v>1791880100</v>
      </c>
      <c r="I19" s="123">
        <v>2528184016</v>
      </c>
      <c r="J19" s="123">
        <v>1558976310</v>
      </c>
      <c r="K19" s="123">
        <v>1831620852</v>
      </c>
      <c r="L19" s="123">
        <v>1678277142</v>
      </c>
      <c r="M19" s="123">
        <v>1950515230</v>
      </c>
      <c r="N19" s="123">
        <v>2195057188</v>
      </c>
      <c r="O19" s="123">
        <v>1986238975</v>
      </c>
      <c r="P19" s="123">
        <v>1686091193</v>
      </c>
      <c r="Q19" s="123">
        <v>2774694902</v>
      </c>
      <c r="R19" s="123">
        <v>2333410733</v>
      </c>
      <c r="S19" s="18" t="s">
        <v>152</v>
      </c>
      <c r="T19" s="18" t="s">
        <v>74</v>
      </c>
    </row>
    <row r="20" spans="2:20" x14ac:dyDescent="0.25">
      <c r="B20" s="31" t="s">
        <v>74</v>
      </c>
      <c r="C20" s="31" t="s">
        <v>83</v>
      </c>
      <c r="D20" s="122">
        <v>5372545529</v>
      </c>
      <c r="E20" s="122">
        <v>4845366633</v>
      </c>
      <c r="F20" s="122">
        <v>5663426844</v>
      </c>
      <c r="G20" s="122">
        <v>6105373805</v>
      </c>
      <c r="H20" s="122">
        <v>5089013207</v>
      </c>
      <c r="I20" s="122">
        <v>5259483628</v>
      </c>
      <c r="J20" s="122">
        <v>5726425263</v>
      </c>
      <c r="K20" s="122">
        <v>5638740679</v>
      </c>
      <c r="L20" s="122">
        <v>5490433529</v>
      </c>
      <c r="M20" s="122">
        <v>5756568748</v>
      </c>
      <c r="N20" s="122">
        <v>6426976863</v>
      </c>
      <c r="O20" s="122">
        <v>6411351543</v>
      </c>
      <c r="P20" s="122">
        <v>7401349074</v>
      </c>
      <c r="Q20" s="122">
        <v>8234784029</v>
      </c>
      <c r="R20" s="122">
        <v>7727013445</v>
      </c>
      <c r="S20" s="21" t="s">
        <v>84</v>
      </c>
      <c r="T20" s="21" t="s">
        <v>74</v>
      </c>
    </row>
    <row r="21" spans="2:20" x14ac:dyDescent="0.25">
      <c r="B21" s="16" t="s">
        <v>81</v>
      </c>
      <c r="C21" s="16"/>
      <c r="D21" s="121">
        <f>SUM(D22:D27)</f>
        <v>2702485547</v>
      </c>
      <c r="E21" s="121">
        <f t="shared" ref="E21:R21" si="5">SUM(E22:E27)</f>
        <v>1107915331</v>
      </c>
      <c r="F21" s="121">
        <f t="shared" si="5"/>
        <v>1403678643</v>
      </c>
      <c r="G21" s="121">
        <f t="shared" si="5"/>
        <v>2060620120</v>
      </c>
      <c r="H21" s="121">
        <f t="shared" si="5"/>
        <v>1559696432</v>
      </c>
      <c r="I21" s="121">
        <f t="shared" si="5"/>
        <v>953323618</v>
      </c>
      <c r="J21" s="121">
        <f t="shared" si="5"/>
        <v>977516979</v>
      </c>
      <c r="K21" s="121">
        <f t="shared" si="5"/>
        <v>2294908579</v>
      </c>
      <c r="L21" s="121">
        <f t="shared" si="5"/>
        <v>796331983</v>
      </c>
      <c r="M21" s="121">
        <f t="shared" si="5"/>
        <v>842724217</v>
      </c>
      <c r="N21" s="121">
        <f t="shared" si="5"/>
        <v>720061689</v>
      </c>
      <c r="O21" s="121">
        <f t="shared" si="5"/>
        <v>878690649</v>
      </c>
      <c r="P21" s="121">
        <f t="shared" si="5"/>
        <v>1299798629</v>
      </c>
      <c r="Q21" s="121">
        <f t="shared" si="5"/>
        <v>1569523045</v>
      </c>
      <c r="R21" s="121">
        <f t="shared" si="5"/>
        <v>1410048812</v>
      </c>
      <c r="S21" s="17"/>
      <c r="T21" s="17" t="s">
        <v>82</v>
      </c>
    </row>
    <row r="22" spans="2:20" x14ac:dyDescent="0.25">
      <c r="B22" s="31" t="s">
        <v>74</v>
      </c>
      <c r="C22" s="31" t="s">
        <v>134</v>
      </c>
      <c r="D22" s="122">
        <v>210713118</v>
      </c>
      <c r="E22" s="122">
        <v>279599988</v>
      </c>
      <c r="F22" s="122">
        <v>827567419</v>
      </c>
      <c r="G22" s="122">
        <v>642635071</v>
      </c>
      <c r="H22" s="122">
        <v>303989683</v>
      </c>
      <c r="I22" s="122">
        <v>360164316</v>
      </c>
      <c r="J22" s="122">
        <v>250617178</v>
      </c>
      <c r="K22" s="122">
        <v>290156030</v>
      </c>
      <c r="L22" s="122">
        <v>245793369</v>
      </c>
      <c r="M22" s="122">
        <v>373273585</v>
      </c>
      <c r="N22" s="122">
        <v>220891068</v>
      </c>
      <c r="O22" s="122">
        <v>305841588</v>
      </c>
      <c r="P22" s="122">
        <v>366099447</v>
      </c>
      <c r="Q22" s="122">
        <v>434274455</v>
      </c>
      <c r="R22" s="122">
        <v>736231955</v>
      </c>
      <c r="S22" s="21" t="s">
        <v>145</v>
      </c>
      <c r="T22" s="21" t="s">
        <v>74</v>
      </c>
    </row>
    <row r="23" spans="2:20" x14ac:dyDescent="0.25">
      <c r="B23" s="32" t="s">
        <v>74</v>
      </c>
      <c r="C23" s="32" t="s">
        <v>133</v>
      </c>
      <c r="D23" s="123">
        <v>200719986</v>
      </c>
      <c r="E23" s="123">
        <v>309881229</v>
      </c>
      <c r="F23" s="123">
        <v>308428877</v>
      </c>
      <c r="G23" s="123">
        <v>192059748</v>
      </c>
      <c r="H23" s="123">
        <v>185708618</v>
      </c>
      <c r="I23" s="123">
        <v>190040187</v>
      </c>
      <c r="J23" s="123">
        <v>200501380</v>
      </c>
      <c r="K23" s="123">
        <v>495021052</v>
      </c>
      <c r="L23" s="123">
        <v>326781734</v>
      </c>
      <c r="M23" s="123">
        <v>245882492</v>
      </c>
      <c r="N23" s="123">
        <v>222155277</v>
      </c>
      <c r="O23" s="123">
        <v>236366679</v>
      </c>
      <c r="P23" s="123">
        <v>459071930</v>
      </c>
      <c r="Q23" s="123">
        <v>449637797</v>
      </c>
      <c r="R23" s="123">
        <v>368472863</v>
      </c>
      <c r="S23" s="18" t="s">
        <v>149</v>
      </c>
      <c r="T23" s="18" t="s">
        <v>74</v>
      </c>
    </row>
    <row r="24" spans="2:20" x14ac:dyDescent="0.25">
      <c r="B24" s="31" t="s">
        <v>74</v>
      </c>
      <c r="C24" s="31" t="s">
        <v>141</v>
      </c>
      <c r="D24" s="122">
        <v>20018563</v>
      </c>
      <c r="E24" s="122">
        <v>26923877</v>
      </c>
      <c r="F24" s="122">
        <v>17400233</v>
      </c>
      <c r="G24" s="122">
        <v>16666635</v>
      </c>
      <c r="H24" s="122">
        <v>50216876</v>
      </c>
      <c r="I24" s="122">
        <v>2339089</v>
      </c>
      <c r="J24" s="122">
        <v>3537671</v>
      </c>
      <c r="K24" s="122">
        <v>5551508</v>
      </c>
      <c r="L24" s="122">
        <v>12544716</v>
      </c>
      <c r="M24" s="122">
        <v>9580922</v>
      </c>
      <c r="N24" s="122">
        <v>8741660</v>
      </c>
      <c r="O24" s="122">
        <v>26313261</v>
      </c>
      <c r="P24" s="122">
        <v>13531696</v>
      </c>
      <c r="Q24" s="122">
        <v>62259872</v>
      </c>
      <c r="R24" s="122">
        <v>172534516</v>
      </c>
      <c r="S24" s="21" t="s">
        <v>142</v>
      </c>
      <c r="T24" s="21" t="s">
        <v>74</v>
      </c>
    </row>
    <row r="25" spans="2:20" x14ac:dyDescent="0.25">
      <c r="B25" s="32" t="s">
        <v>74</v>
      </c>
      <c r="C25" s="32" t="s">
        <v>135</v>
      </c>
      <c r="D25" s="123">
        <v>105033030</v>
      </c>
      <c r="E25" s="123">
        <v>100843895</v>
      </c>
      <c r="F25" s="123">
        <v>90206729</v>
      </c>
      <c r="G25" s="123">
        <v>93665340</v>
      </c>
      <c r="H25" s="123">
        <v>94718531</v>
      </c>
      <c r="I25" s="123">
        <v>97195967</v>
      </c>
      <c r="J25" s="123">
        <v>112494369</v>
      </c>
      <c r="K25" s="123">
        <v>85189594</v>
      </c>
      <c r="L25" s="123">
        <v>138339272</v>
      </c>
      <c r="M25" s="123">
        <v>106820087</v>
      </c>
      <c r="N25" s="123">
        <v>145953771</v>
      </c>
      <c r="O25" s="123">
        <v>178601604</v>
      </c>
      <c r="P25" s="123">
        <v>77179493</v>
      </c>
      <c r="Q25" s="123">
        <v>114803666</v>
      </c>
      <c r="R25" s="123">
        <v>52530580</v>
      </c>
      <c r="S25" s="18" t="s">
        <v>150</v>
      </c>
      <c r="T25" s="18" t="s">
        <v>74</v>
      </c>
    </row>
    <row r="26" spans="2:20" x14ac:dyDescent="0.25">
      <c r="B26" s="31" t="s">
        <v>74</v>
      </c>
      <c r="C26" s="31" t="s">
        <v>143</v>
      </c>
      <c r="D26" s="122">
        <v>1584269</v>
      </c>
      <c r="E26" s="122">
        <v>32336622</v>
      </c>
      <c r="F26" s="122">
        <v>13223814</v>
      </c>
      <c r="G26" s="122">
        <v>17381575</v>
      </c>
      <c r="H26" s="122">
        <v>5828362</v>
      </c>
      <c r="I26" s="122">
        <v>4602121</v>
      </c>
      <c r="J26" s="122">
        <v>3929090</v>
      </c>
      <c r="K26" s="122">
        <v>2377165</v>
      </c>
      <c r="L26" s="122">
        <v>1841873</v>
      </c>
      <c r="M26" s="122">
        <v>10942186</v>
      </c>
      <c r="N26" s="122">
        <v>3013387</v>
      </c>
      <c r="O26" s="122">
        <v>7054193</v>
      </c>
      <c r="P26" s="122">
        <v>24445901</v>
      </c>
      <c r="Q26" s="122">
        <v>9201780</v>
      </c>
      <c r="R26" s="122">
        <v>23980560</v>
      </c>
      <c r="S26" s="21" t="s">
        <v>144</v>
      </c>
      <c r="T26" s="21" t="s">
        <v>74</v>
      </c>
    </row>
    <row r="27" spans="2:20" x14ac:dyDescent="0.25">
      <c r="B27" s="32" t="s">
        <v>74</v>
      </c>
      <c r="C27" s="32" t="s">
        <v>83</v>
      </c>
      <c r="D27" s="123">
        <v>2164416581</v>
      </c>
      <c r="E27" s="123">
        <v>358329720</v>
      </c>
      <c r="F27" s="123">
        <v>146851571</v>
      </c>
      <c r="G27" s="123">
        <v>1098211751</v>
      </c>
      <c r="H27" s="123">
        <v>919234362</v>
      </c>
      <c r="I27" s="123">
        <v>298981938</v>
      </c>
      <c r="J27" s="123">
        <v>406437291</v>
      </c>
      <c r="K27" s="123">
        <v>1416613230</v>
      </c>
      <c r="L27" s="123">
        <v>71031019</v>
      </c>
      <c r="M27" s="123">
        <v>96224945</v>
      </c>
      <c r="N27" s="123">
        <v>119306526</v>
      </c>
      <c r="O27" s="123">
        <v>124513324</v>
      </c>
      <c r="P27" s="123">
        <v>359470162</v>
      </c>
      <c r="Q27" s="123">
        <v>499345475</v>
      </c>
      <c r="R27" s="123">
        <v>56298338</v>
      </c>
      <c r="S27" s="18" t="s">
        <v>84</v>
      </c>
      <c r="T27" s="18" t="s">
        <v>74</v>
      </c>
    </row>
    <row r="28" spans="2:20" x14ac:dyDescent="0.25">
      <c r="B28" s="8"/>
      <c r="C28" s="8"/>
      <c r="D28" s="8"/>
      <c r="E28" s="8"/>
      <c r="F28" s="8"/>
      <c r="G28" s="8"/>
      <c r="H28" s="8"/>
      <c r="I28" s="8"/>
      <c r="J28" s="8"/>
      <c r="K28" s="8"/>
      <c r="L28" s="8"/>
      <c r="M28" s="8"/>
      <c r="N28" s="8"/>
      <c r="O28" s="8"/>
      <c r="P28" s="8"/>
      <c r="Q28" s="8"/>
      <c r="R28" s="8"/>
    </row>
    <row r="29" spans="2:20" x14ac:dyDescent="0.25">
      <c r="B29" s="50" t="s">
        <v>67</v>
      </c>
      <c r="T29" s="69" t="s">
        <v>66</v>
      </c>
    </row>
    <row r="30" spans="2:20" x14ac:dyDescent="0.25">
      <c r="B30" s="50" t="s">
        <v>130</v>
      </c>
      <c r="T30" s="69" t="s">
        <v>131</v>
      </c>
    </row>
    <row r="31" spans="2:20" x14ac:dyDescent="0.25">
      <c r="S31" s="92"/>
    </row>
    <row r="34" spans="3:18" x14ac:dyDescent="0.25">
      <c r="L34" s="99"/>
      <c r="M34" s="99"/>
      <c r="N34" s="99"/>
      <c r="O34" s="99"/>
      <c r="P34" s="99"/>
      <c r="Q34" s="99"/>
      <c r="R34" s="99"/>
    </row>
    <row r="35" spans="3:18" x14ac:dyDescent="0.25">
      <c r="L35" s="99"/>
      <c r="M35" s="99"/>
      <c r="N35" s="99"/>
      <c r="O35" s="99"/>
      <c r="P35" s="99"/>
      <c r="Q35" s="99"/>
      <c r="R35" s="99"/>
    </row>
    <row r="36" spans="3:18" x14ac:dyDescent="0.25">
      <c r="L36" s="99"/>
      <c r="M36" s="99"/>
      <c r="N36" s="99"/>
      <c r="O36" s="99"/>
      <c r="P36" s="99"/>
      <c r="Q36" s="99"/>
      <c r="R36" s="99"/>
    </row>
    <row r="37" spans="3:18" x14ac:dyDescent="0.25">
      <c r="L37" s="99"/>
      <c r="M37" s="99"/>
      <c r="N37" s="99"/>
      <c r="O37" s="99"/>
      <c r="P37" s="99"/>
      <c r="Q37" s="99"/>
      <c r="R37" s="99"/>
    </row>
    <row r="38" spans="3:18" x14ac:dyDescent="0.25">
      <c r="L38" s="99"/>
      <c r="M38" s="99"/>
      <c r="N38" s="99"/>
      <c r="O38" s="99"/>
      <c r="P38" s="99"/>
      <c r="Q38" s="99"/>
      <c r="R38" s="99"/>
    </row>
    <row r="39" spans="3:18" x14ac:dyDescent="0.25">
      <c r="C39" s="8"/>
      <c r="D39" s="8"/>
      <c r="E39" s="8"/>
      <c r="F39" s="8"/>
      <c r="G39" s="8"/>
      <c r="H39" s="8"/>
      <c r="I39" s="8"/>
      <c r="J39" s="8"/>
      <c r="K39" s="8"/>
      <c r="L39" s="8"/>
      <c r="M39" s="8"/>
      <c r="N39" s="8"/>
      <c r="O39" s="8"/>
      <c r="P39" s="8"/>
      <c r="Q39" s="8"/>
      <c r="R39" s="8"/>
    </row>
    <row r="41" spans="3:18" x14ac:dyDescent="0.25">
      <c r="C41" s="8"/>
      <c r="D41" s="8"/>
      <c r="E41" s="8"/>
      <c r="F41" s="8"/>
      <c r="G41" s="8"/>
      <c r="H41" s="8"/>
      <c r="I41" s="8"/>
      <c r="J41" s="8"/>
      <c r="K41" s="8"/>
      <c r="L41" s="8"/>
      <c r="M41" s="8"/>
      <c r="N41" s="8"/>
      <c r="O41" s="8"/>
      <c r="P41" s="8"/>
      <c r="Q41" s="8"/>
      <c r="R41" s="8"/>
    </row>
    <row r="43" spans="3:18" x14ac:dyDescent="0.25">
      <c r="C43" s="8"/>
      <c r="D43" s="8"/>
      <c r="E43" s="8"/>
      <c r="F43" s="8"/>
      <c r="G43" s="8"/>
      <c r="H43" s="8"/>
      <c r="I43" s="8"/>
      <c r="J43" s="8"/>
      <c r="K43" s="8"/>
      <c r="L43" s="8"/>
      <c r="M43" s="8"/>
      <c r="N43" s="8"/>
      <c r="O43" s="8"/>
      <c r="P43" s="8"/>
      <c r="Q43" s="8"/>
      <c r="R43" s="8"/>
    </row>
    <row r="45" spans="3:18" x14ac:dyDescent="0.25">
      <c r="C45" s="8"/>
      <c r="D45" s="8"/>
      <c r="E45" s="8"/>
      <c r="F45" s="8"/>
      <c r="G45" s="8"/>
      <c r="H45" s="8"/>
      <c r="I45" s="8"/>
      <c r="J45" s="8"/>
      <c r="K45" s="8"/>
      <c r="L45" s="8"/>
      <c r="M45" s="8"/>
      <c r="N45" s="8"/>
      <c r="O45" s="8"/>
      <c r="P45" s="8"/>
      <c r="Q45" s="8"/>
      <c r="R45" s="8"/>
    </row>
  </sheetData>
  <mergeCells count="5">
    <mergeCell ref="D4:G4"/>
    <mergeCell ref="H4:K4"/>
    <mergeCell ref="L4:O4"/>
    <mergeCell ref="N2:S2"/>
    <mergeCell ref="P4:R4"/>
  </mergeCells>
  <phoneticPr fontId="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85FF-63F8-4664-BA9B-BFAC6FD906B9}">
  <sheetPr codeName="Sheet6"/>
  <dimension ref="B1:AC31"/>
  <sheetViews>
    <sheetView showGridLines="0" zoomScale="110" zoomScaleNormal="110" workbookViewId="0">
      <selection activeCell="C35" sqref="C35"/>
    </sheetView>
  </sheetViews>
  <sheetFormatPr defaultColWidth="8.85546875" defaultRowHeight="11.25" x14ac:dyDescent="0.25"/>
  <cols>
    <col min="1" max="1" width="4.42578125" style="50" customWidth="1"/>
    <col min="2" max="2" width="10.85546875" style="50" customWidth="1"/>
    <col min="3" max="3" width="13.28515625"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10.5703125" style="50" bestFit="1" customWidth="1"/>
    <col min="19" max="19" width="15.28515625" style="50" customWidth="1"/>
    <col min="20" max="21" width="8.85546875" style="50"/>
    <col min="22" max="23" width="9.85546875" style="50" bestFit="1" customWidth="1"/>
    <col min="24" max="24" width="9.5703125" style="50" bestFit="1" customWidth="1"/>
    <col min="25" max="25" width="9.28515625" style="50" bestFit="1" customWidth="1"/>
    <col min="26" max="26" width="9.85546875" style="50" bestFit="1" customWidth="1"/>
    <col min="27" max="28" width="9.5703125" style="50" bestFit="1" customWidth="1"/>
    <col min="29" max="16384" width="8.85546875" style="50"/>
  </cols>
  <sheetData>
    <row r="1" spans="2:29" ht="14.45" customHeight="1" x14ac:dyDescent="0.25">
      <c r="S1" s="106"/>
    </row>
    <row r="2" spans="2:29" ht="15" x14ac:dyDescent="0.25">
      <c r="B2" s="6" t="s">
        <v>200</v>
      </c>
      <c r="C2" s="97"/>
      <c r="D2" s="97"/>
      <c r="E2" s="97"/>
      <c r="F2" s="97"/>
      <c r="G2" s="97"/>
      <c r="H2" s="97"/>
      <c r="I2" s="97"/>
      <c r="J2" s="97"/>
      <c r="K2" s="97"/>
      <c r="L2" s="142" t="s">
        <v>199</v>
      </c>
      <c r="M2" s="142"/>
      <c r="N2" s="142"/>
      <c r="O2" s="142"/>
      <c r="P2" s="142"/>
      <c r="Q2" s="142"/>
      <c r="R2" s="142"/>
      <c r="S2" s="142"/>
      <c r="T2" s="142"/>
    </row>
    <row r="3" spans="2:29" x14ac:dyDescent="0.25">
      <c r="B3" s="30" t="s">
        <v>17</v>
      </c>
      <c r="T3" s="50" t="s">
        <v>65</v>
      </c>
    </row>
    <row r="4" spans="2:29" x14ac:dyDescent="0.25">
      <c r="B4" s="14" t="s">
        <v>73</v>
      </c>
      <c r="C4" s="34" t="s">
        <v>86</v>
      </c>
      <c r="D4" s="139">
        <v>2020</v>
      </c>
      <c r="E4" s="139"/>
      <c r="F4" s="139"/>
      <c r="G4" s="139"/>
      <c r="H4" s="139">
        <v>2021</v>
      </c>
      <c r="I4" s="139"/>
      <c r="J4" s="139"/>
      <c r="K4" s="139"/>
      <c r="L4" s="139">
        <v>2022</v>
      </c>
      <c r="M4" s="139"/>
      <c r="N4" s="139"/>
      <c r="O4" s="139"/>
      <c r="P4" s="140">
        <v>2023</v>
      </c>
      <c r="Q4" s="140"/>
      <c r="R4" s="140"/>
      <c r="S4" s="45" t="s">
        <v>87</v>
      </c>
      <c r="T4" s="9" t="s">
        <v>246</v>
      </c>
    </row>
    <row r="5" spans="2:29" x14ac:dyDescent="0.25">
      <c r="B5" s="14" t="s">
        <v>74</v>
      </c>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9" t="s">
        <v>74</v>
      </c>
      <c r="T5" s="33" t="s">
        <v>74</v>
      </c>
    </row>
    <row r="6" spans="2:29" x14ac:dyDescent="0.25">
      <c r="B6" s="10" t="s">
        <v>75</v>
      </c>
      <c r="C6" s="10" t="s">
        <v>74</v>
      </c>
      <c r="D6" s="120">
        <f t="shared" ref="D6:Q6" si="0">D7+D14+D21</f>
        <v>26620430556</v>
      </c>
      <c r="E6" s="120">
        <f t="shared" si="0"/>
        <v>21043489900</v>
      </c>
      <c r="F6" s="120">
        <f t="shared" si="0"/>
        <v>34184888625</v>
      </c>
      <c r="G6" s="120">
        <f t="shared" si="0"/>
        <v>26870960915</v>
      </c>
      <c r="H6" s="120">
        <f t="shared" si="0"/>
        <v>29344507291</v>
      </c>
      <c r="I6" s="120">
        <f t="shared" si="0"/>
        <v>31537288181</v>
      </c>
      <c r="J6" s="120">
        <f t="shared" si="0"/>
        <v>26913778078</v>
      </c>
      <c r="K6" s="120">
        <f t="shared" si="0"/>
        <v>36533800216</v>
      </c>
      <c r="L6" s="120">
        <f t="shared" si="0"/>
        <v>36148246732</v>
      </c>
      <c r="M6" s="120">
        <f t="shared" si="0"/>
        <v>36372722436</v>
      </c>
      <c r="N6" s="120">
        <f t="shared" si="0"/>
        <v>34876042272</v>
      </c>
      <c r="O6" s="120">
        <f t="shared" si="0"/>
        <v>38683140764</v>
      </c>
      <c r="P6" s="120">
        <f t="shared" si="0"/>
        <v>40350129680</v>
      </c>
      <c r="Q6" s="120">
        <f t="shared" si="0"/>
        <v>36392374502</v>
      </c>
      <c r="R6" s="120">
        <f t="shared" ref="R6" si="1">R7+R14+R21</f>
        <v>32919966893</v>
      </c>
      <c r="S6" s="43" t="s">
        <v>74</v>
      </c>
      <c r="T6" s="46" t="s">
        <v>76</v>
      </c>
    </row>
    <row r="7" spans="2:29" x14ac:dyDescent="0.25">
      <c r="B7" s="16" t="s">
        <v>77</v>
      </c>
      <c r="C7" s="16"/>
      <c r="D7" s="121">
        <f>SUM(D8:D13)</f>
        <v>843994073</v>
      </c>
      <c r="E7" s="121">
        <f t="shared" ref="E7:Q7" si="2">SUM(E8:E13)</f>
        <v>377261924</v>
      </c>
      <c r="F7" s="121">
        <f t="shared" si="2"/>
        <v>605340079</v>
      </c>
      <c r="G7" s="121">
        <f t="shared" si="2"/>
        <v>750157597</v>
      </c>
      <c r="H7" s="121">
        <f t="shared" si="2"/>
        <v>675180396</v>
      </c>
      <c r="I7" s="121">
        <f t="shared" si="2"/>
        <v>614125772</v>
      </c>
      <c r="J7" s="121">
        <f t="shared" si="2"/>
        <v>459879911</v>
      </c>
      <c r="K7" s="121">
        <f t="shared" si="2"/>
        <v>463694785</v>
      </c>
      <c r="L7" s="121">
        <f t="shared" si="2"/>
        <v>415114607</v>
      </c>
      <c r="M7" s="121">
        <f t="shared" si="2"/>
        <v>662207188</v>
      </c>
      <c r="N7" s="121">
        <f t="shared" si="2"/>
        <v>412340402</v>
      </c>
      <c r="O7" s="121">
        <f t="shared" si="2"/>
        <v>499262193</v>
      </c>
      <c r="P7" s="121">
        <f t="shared" si="2"/>
        <v>501160986</v>
      </c>
      <c r="Q7" s="121">
        <f t="shared" si="2"/>
        <v>459034780</v>
      </c>
      <c r="R7" s="121">
        <f t="shared" ref="R7" si="3">SUM(R8:R13)</f>
        <v>621948242</v>
      </c>
      <c r="S7" s="44"/>
      <c r="T7" s="47" t="s">
        <v>78</v>
      </c>
    </row>
    <row r="8" spans="2:29" x14ac:dyDescent="0.25">
      <c r="B8" s="31" t="s">
        <v>74</v>
      </c>
      <c r="C8" s="31" t="s">
        <v>154</v>
      </c>
      <c r="D8" s="122">
        <v>313027303</v>
      </c>
      <c r="E8" s="122">
        <v>310140000</v>
      </c>
      <c r="F8" s="122">
        <v>222018357</v>
      </c>
      <c r="G8" s="122">
        <v>331238947</v>
      </c>
      <c r="H8" s="122">
        <v>330714007</v>
      </c>
      <c r="I8" s="122">
        <v>391819391</v>
      </c>
      <c r="J8" s="122">
        <v>267585186</v>
      </c>
      <c r="K8" s="122">
        <v>238487966</v>
      </c>
      <c r="L8" s="122">
        <v>195500869</v>
      </c>
      <c r="M8" s="122">
        <v>159473405</v>
      </c>
      <c r="N8" s="122">
        <v>160587678</v>
      </c>
      <c r="O8" s="122">
        <v>200131347</v>
      </c>
      <c r="P8" s="122">
        <v>197392863</v>
      </c>
      <c r="Q8" s="122">
        <v>224174902</v>
      </c>
      <c r="R8" s="122">
        <v>214095259</v>
      </c>
      <c r="S8" s="42" t="s">
        <v>155</v>
      </c>
      <c r="T8" s="40" t="s">
        <v>74</v>
      </c>
    </row>
    <row r="9" spans="2:29" x14ac:dyDescent="0.25">
      <c r="B9" s="32" t="s">
        <v>74</v>
      </c>
      <c r="C9" s="32" t="s">
        <v>162</v>
      </c>
      <c r="D9" s="123">
        <v>36810980</v>
      </c>
      <c r="E9" s="123" t="s">
        <v>245</v>
      </c>
      <c r="F9" s="123">
        <v>1602905</v>
      </c>
      <c r="G9" s="123">
        <v>5142897</v>
      </c>
      <c r="H9" s="123">
        <v>11523252</v>
      </c>
      <c r="I9" s="123">
        <v>1816665</v>
      </c>
      <c r="J9" s="123" t="s">
        <v>245</v>
      </c>
      <c r="K9" s="123">
        <v>4293535</v>
      </c>
      <c r="L9" s="123">
        <v>10130657</v>
      </c>
      <c r="M9" s="123">
        <v>252392283</v>
      </c>
      <c r="N9" s="123">
        <v>5662223</v>
      </c>
      <c r="O9" s="123">
        <v>12565829</v>
      </c>
      <c r="P9" s="123">
        <v>15073356</v>
      </c>
      <c r="Q9" s="123">
        <v>35856191</v>
      </c>
      <c r="R9" s="123">
        <v>119536242</v>
      </c>
      <c r="S9" s="41" t="s">
        <v>225</v>
      </c>
      <c r="T9" s="39" t="s">
        <v>74</v>
      </c>
    </row>
    <row r="10" spans="2:29" x14ac:dyDescent="0.25">
      <c r="B10" s="31" t="s">
        <v>74</v>
      </c>
      <c r="C10" s="31" t="s">
        <v>209</v>
      </c>
      <c r="D10" s="122">
        <v>278125683</v>
      </c>
      <c r="E10" s="122">
        <v>3904000</v>
      </c>
      <c r="F10" s="122">
        <v>7351979</v>
      </c>
      <c r="G10" s="122">
        <v>75753322</v>
      </c>
      <c r="H10" s="122">
        <v>61502740</v>
      </c>
      <c r="I10" s="122">
        <v>1353842</v>
      </c>
      <c r="J10" s="122">
        <v>856105</v>
      </c>
      <c r="K10" s="122">
        <v>10884856</v>
      </c>
      <c r="L10" s="122">
        <v>12359172</v>
      </c>
      <c r="M10" s="122">
        <v>70874438</v>
      </c>
      <c r="N10" s="122">
        <v>47775892</v>
      </c>
      <c r="O10" s="122">
        <v>27164304</v>
      </c>
      <c r="P10" s="122">
        <v>38000631</v>
      </c>
      <c r="Q10" s="122">
        <v>13832964</v>
      </c>
      <c r="R10" s="122">
        <v>101277074</v>
      </c>
      <c r="S10" s="42" t="s">
        <v>226</v>
      </c>
      <c r="T10" s="40" t="s">
        <v>74</v>
      </c>
    </row>
    <row r="11" spans="2:29" x14ac:dyDescent="0.25">
      <c r="B11" s="32" t="s">
        <v>74</v>
      </c>
      <c r="C11" s="32" t="s">
        <v>210</v>
      </c>
      <c r="D11" s="123">
        <v>11018001</v>
      </c>
      <c r="E11" s="123" t="s">
        <v>245</v>
      </c>
      <c r="F11" s="123">
        <v>6842982</v>
      </c>
      <c r="G11" s="123">
        <v>15009690</v>
      </c>
      <c r="H11" s="123">
        <v>16725369</v>
      </c>
      <c r="I11" s="123">
        <v>24890635</v>
      </c>
      <c r="J11" s="123">
        <v>41052142</v>
      </c>
      <c r="K11" s="123">
        <v>28415659</v>
      </c>
      <c r="L11" s="123">
        <v>24721965</v>
      </c>
      <c r="M11" s="123">
        <v>31530575</v>
      </c>
      <c r="N11" s="123">
        <v>28572009</v>
      </c>
      <c r="O11" s="123">
        <v>19744411</v>
      </c>
      <c r="P11" s="123">
        <v>11282106</v>
      </c>
      <c r="Q11" s="123">
        <v>30775603</v>
      </c>
      <c r="R11" s="123">
        <v>45270383</v>
      </c>
      <c r="S11" s="41" t="s">
        <v>227</v>
      </c>
      <c r="T11" s="39" t="s">
        <v>74</v>
      </c>
    </row>
    <row r="12" spans="2:29" x14ac:dyDescent="0.25">
      <c r="B12" s="31" t="s">
        <v>74</v>
      </c>
      <c r="C12" s="31" t="s">
        <v>164</v>
      </c>
      <c r="D12" s="122">
        <v>51943143</v>
      </c>
      <c r="E12" s="122">
        <v>21222708</v>
      </c>
      <c r="F12" s="122">
        <v>63656340</v>
      </c>
      <c r="G12" s="122">
        <v>73572520</v>
      </c>
      <c r="H12" s="122">
        <v>77824677</v>
      </c>
      <c r="I12" s="122">
        <v>22057094</v>
      </c>
      <c r="J12" s="122">
        <v>19469068</v>
      </c>
      <c r="K12" s="122">
        <v>23417961</v>
      </c>
      <c r="L12" s="122">
        <v>20660255</v>
      </c>
      <c r="M12" s="122">
        <v>27714248</v>
      </c>
      <c r="N12" s="122">
        <v>33035936</v>
      </c>
      <c r="O12" s="122">
        <v>28789657</v>
      </c>
      <c r="P12" s="122">
        <v>23548951</v>
      </c>
      <c r="Q12" s="122">
        <v>23357444</v>
      </c>
      <c r="R12" s="122">
        <v>29551419</v>
      </c>
      <c r="S12" s="42" t="s">
        <v>228</v>
      </c>
      <c r="T12" s="40" t="s">
        <v>74</v>
      </c>
    </row>
    <row r="13" spans="2:29" x14ac:dyDescent="0.25">
      <c r="B13" s="32" t="s">
        <v>74</v>
      </c>
      <c r="C13" s="32" t="s">
        <v>88</v>
      </c>
      <c r="D13" s="123">
        <v>153068963</v>
      </c>
      <c r="E13" s="123">
        <v>41995216</v>
      </c>
      <c r="F13" s="123">
        <v>303867516</v>
      </c>
      <c r="G13" s="123">
        <v>249440221</v>
      </c>
      <c r="H13" s="123">
        <v>176890351</v>
      </c>
      <c r="I13" s="123">
        <v>172188145</v>
      </c>
      <c r="J13" s="123">
        <v>130917410</v>
      </c>
      <c r="K13" s="123">
        <v>158194808</v>
      </c>
      <c r="L13" s="123">
        <v>151741689</v>
      </c>
      <c r="M13" s="123">
        <v>120222239</v>
      </c>
      <c r="N13" s="123">
        <v>136706664</v>
      </c>
      <c r="O13" s="123">
        <v>210866645</v>
      </c>
      <c r="P13" s="123">
        <v>215863079</v>
      </c>
      <c r="Q13" s="123">
        <v>131037676</v>
      </c>
      <c r="R13" s="123">
        <v>112217865</v>
      </c>
      <c r="S13" s="41" t="s">
        <v>229</v>
      </c>
      <c r="T13" s="39" t="s">
        <v>74</v>
      </c>
    </row>
    <row r="14" spans="2:29" x14ac:dyDescent="0.25">
      <c r="B14" s="10" t="s">
        <v>79</v>
      </c>
      <c r="C14" s="10"/>
      <c r="D14" s="124">
        <f>SUM(D15:D20)</f>
        <v>25689001281</v>
      </c>
      <c r="E14" s="124">
        <f t="shared" ref="E14:R14" si="4">SUM(E15:E20)</f>
        <v>20650372379</v>
      </c>
      <c r="F14" s="124">
        <f t="shared" si="4"/>
        <v>33205345210</v>
      </c>
      <c r="G14" s="124">
        <f t="shared" si="4"/>
        <v>26003845903</v>
      </c>
      <c r="H14" s="124">
        <f t="shared" si="4"/>
        <v>28269848422</v>
      </c>
      <c r="I14" s="124">
        <f t="shared" si="4"/>
        <v>30809460498</v>
      </c>
      <c r="J14" s="124">
        <f t="shared" si="4"/>
        <v>26151668168</v>
      </c>
      <c r="K14" s="124">
        <f t="shared" si="4"/>
        <v>35170360881</v>
      </c>
      <c r="L14" s="124">
        <f t="shared" si="4"/>
        <v>35701126441</v>
      </c>
      <c r="M14" s="124">
        <f t="shared" si="4"/>
        <v>35615034948</v>
      </c>
      <c r="N14" s="124">
        <f t="shared" si="4"/>
        <v>34440476855</v>
      </c>
      <c r="O14" s="124">
        <f t="shared" si="4"/>
        <v>37876021617</v>
      </c>
      <c r="P14" s="124">
        <f t="shared" si="4"/>
        <v>37784224425</v>
      </c>
      <c r="Q14" s="124">
        <f t="shared" si="4"/>
        <v>35668320166</v>
      </c>
      <c r="R14" s="124">
        <f t="shared" si="4"/>
        <v>32237468647</v>
      </c>
      <c r="S14" s="43"/>
      <c r="T14" s="46" t="s">
        <v>80</v>
      </c>
      <c r="W14" s="75"/>
      <c r="X14" s="75"/>
      <c r="Y14" s="75"/>
      <c r="Z14" s="75"/>
      <c r="AA14" s="75"/>
      <c r="AB14" s="75"/>
      <c r="AC14" s="76"/>
    </row>
    <row r="15" spans="2:29" x14ac:dyDescent="0.25">
      <c r="B15" s="32" t="s">
        <v>74</v>
      </c>
      <c r="C15" s="32" t="s">
        <v>154</v>
      </c>
      <c r="D15" s="123">
        <v>9761989878</v>
      </c>
      <c r="E15" s="123">
        <v>6457704707</v>
      </c>
      <c r="F15" s="123">
        <v>7504563735</v>
      </c>
      <c r="G15" s="123">
        <v>8068221549</v>
      </c>
      <c r="H15" s="123">
        <v>10062044234</v>
      </c>
      <c r="I15" s="123">
        <v>9966864199</v>
      </c>
      <c r="J15" s="123">
        <v>8718274609</v>
      </c>
      <c r="K15" s="123">
        <v>10518784353</v>
      </c>
      <c r="L15" s="123">
        <v>9780336761</v>
      </c>
      <c r="M15" s="123">
        <v>10648441580</v>
      </c>
      <c r="N15" s="123">
        <v>9937363551</v>
      </c>
      <c r="O15" s="123">
        <v>11650355528</v>
      </c>
      <c r="P15" s="123">
        <v>10852730060</v>
      </c>
      <c r="Q15" s="123">
        <v>9717258874</v>
      </c>
      <c r="R15" s="123">
        <v>11342888325</v>
      </c>
      <c r="S15" s="41" t="s">
        <v>230</v>
      </c>
      <c r="T15" s="39" t="s">
        <v>74</v>
      </c>
    </row>
    <row r="16" spans="2:29" x14ac:dyDescent="0.25">
      <c r="B16" s="31" t="s">
        <v>74</v>
      </c>
      <c r="C16" s="31" t="s">
        <v>162</v>
      </c>
      <c r="D16" s="122">
        <v>697911513</v>
      </c>
      <c r="E16" s="122">
        <v>846469252</v>
      </c>
      <c r="F16" s="122">
        <v>1398612674</v>
      </c>
      <c r="G16" s="122">
        <v>873670025</v>
      </c>
      <c r="H16" s="122">
        <v>877228561</v>
      </c>
      <c r="I16" s="122">
        <v>916412384</v>
      </c>
      <c r="J16" s="122">
        <v>854263323</v>
      </c>
      <c r="K16" s="122">
        <v>1209965670</v>
      </c>
      <c r="L16" s="122">
        <v>2141141102</v>
      </c>
      <c r="M16" s="122">
        <v>1762926017</v>
      </c>
      <c r="N16" s="122">
        <v>1935604009</v>
      </c>
      <c r="O16" s="122">
        <v>1043513816</v>
      </c>
      <c r="P16" s="122">
        <v>1801622642</v>
      </c>
      <c r="Q16" s="122">
        <v>2063195408</v>
      </c>
      <c r="R16" s="122">
        <v>2648898377</v>
      </c>
      <c r="S16" s="42" t="s">
        <v>225</v>
      </c>
      <c r="T16" s="40" t="s">
        <v>74</v>
      </c>
    </row>
    <row r="17" spans="2:20" x14ac:dyDescent="0.25">
      <c r="B17" s="32" t="s">
        <v>74</v>
      </c>
      <c r="C17" s="32" t="s">
        <v>211</v>
      </c>
      <c r="D17" s="123">
        <v>2033918023</v>
      </c>
      <c r="E17" s="123">
        <v>711393690</v>
      </c>
      <c r="F17" s="123">
        <v>1098575615</v>
      </c>
      <c r="G17" s="123">
        <v>2090986219</v>
      </c>
      <c r="H17" s="123">
        <v>2502540146</v>
      </c>
      <c r="I17" s="123">
        <v>2301080998</v>
      </c>
      <c r="J17" s="123">
        <v>2225319000</v>
      </c>
      <c r="K17" s="123">
        <v>2465081986</v>
      </c>
      <c r="L17" s="123">
        <v>2740516591</v>
      </c>
      <c r="M17" s="123">
        <v>2725674945</v>
      </c>
      <c r="N17" s="123">
        <v>2532953287</v>
      </c>
      <c r="O17" s="123">
        <v>2744768757</v>
      </c>
      <c r="P17" s="123">
        <v>2758254963</v>
      </c>
      <c r="Q17" s="123">
        <v>2323806952</v>
      </c>
      <c r="R17" s="123">
        <v>2419946590</v>
      </c>
      <c r="S17" s="41" t="s">
        <v>231</v>
      </c>
      <c r="T17" s="39" t="s">
        <v>74</v>
      </c>
    </row>
    <row r="18" spans="2:20" x14ac:dyDescent="0.2">
      <c r="B18" s="31" t="s">
        <v>74</v>
      </c>
      <c r="C18" s="31" t="s">
        <v>212</v>
      </c>
      <c r="D18" s="128" t="s">
        <v>245</v>
      </c>
      <c r="E18" s="122">
        <v>39971</v>
      </c>
      <c r="F18" s="128" t="s">
        <v>245</v>
      </c>
      <c r="G18" s="128" t="s">
        <v>245</v>
      </c>
      <c r="H18" s="122">
        <v>3462706</v>
      </c>
      <c r="I18" s="122">
        <v>21658183</v>
      </c>
      <c r="J18" s="122">
        <v>53086362</v>
      </c>
      <c r="K18" s="122">
        <v>409697387</v>
      </c>
      <c r="L18" s="122">
        <v>608044464</v>
      </c>
      <c r="M18" s="122">
        <v>1277960593</v>
      </c>
      <c r="N18" s="122">
        <v>1463482514</v>
      </c>
      <c r="O18" s="122">
        <v>1270591867</v>
      </c>
      <c r="P18" s="122">
        <v>3246883397</v>
      </c>
      <c r="Q18" s="122">
        <v>1717479500</v>
      </c>
      <c r="R18" s="122">
        <v>1837169856</v>
      </c>
      <c r="S18" s="42" t="s">
        <v>232</v>
      </c>
      <c r="T18" s="40" t="s">
        <v>74</v>
      </c>
    </row>
    <row r="19" spans="2:20" x14ac:dyDescent="0.25">
      <c r="B19" s="32" t="s">
        <v>74</v>
      </c>
      <c r="C19" s="32" t="s">
        <v>213</v>
      </c>
      <c r="D19" s="123">
        <v>1057645279</v>
      </c>
      <c r="E19" s="123">
        <v>263540844</v>
      </c>
      <c r="F19" s="123">
        <v>470729245</v>
      </c>
      <c r="G19" s="123">
        <v>1097576413</v>
      </c>
      <c r="H19" s="123">
        <v>1277684242</v>
      </c>
      <c r="I19" s="123">
        <v>1049590776</v>
      </c>
      <c r="J19" s="123">
        <v>1062407188</v>
      </c>
      <c r="K19" s="123">
        <v>1408133508</v>
      </c>
      <c r="L19" s="123">
        <v>1302281292</v>
      </c>
      <c r="M19" s="123">
        <v>1286037671</v>
      </c>
      <c r="N19" s="123">
        <v>1355102050</v>
      </c>
      <c r="O19" s="123">
        <v>1427068399</v>
      </c>
      <c r="P19" s="123">
        <v>1275503055</v>
      </c>
      <c r="Q19" s="123">
        <v>1228111207</v>
      </c>
      <c r="R19" s="123">
        <v>1490151666</v>
      </c>
      <c r="S19" s="41" t="s">
        <v>233</v>
      </c>
      <c r="T19" s="39" t="s">
        <v>74</v>
      </c>
    </row>
    <row r="20" spans="2:20" x14ac:dyDescent="0.25">
      <c r="B20" s="31" t="s">
        <v>74</v>
      </c>
      <c r="C20" s="31" t="s">
        <v>88</v>
      </c>
      <c r="D20" s="122">
        <v>12137536588</v>
      </c>
      <c r="E20" s="122">
        <v>12371223915</v>
      </c>
      <c r="F20" s="122">
        <v>22732863941</v>
      </c>
      <c r="G20" s="122">
        <v>13873391697</v>
      </c>
      <c r="H20" s="122">
        <v>13546888533</v>
      </c>
      <c r="I20" s="122">
        <v>16553853958</v>
      </c>
      <c r="J20" s="122">
        <v>13238317686</v>
      </c>
      <c r="K20" s="122">
        <v>19158697977</v>
      </c>
      <c r="L20" s="122">
        <v>19128806231</v>
      </c>
      <c r="M20" s="122">
        <v>17913994142</v>
      </c>
      <c r="N20" s="122">
        <v>17215971444</v>
      </c>
      <c r="O20" s="122">
        <v>19739723250</v>
      </c>
      <c r="P20" s="122">
        <v>17849230308</v>
      </c>
      <c r="Q20" s="122">
        <v>18618468225</v>
      </c>
      <c r="R20" s="122">
        <v>12498413833</v>
      </c>
      <c r="S20" s="42" t="s">
        <v>229</v>
      </c>
      <c r="T20" s="40" t="s">
        <v>74</v>
      </c>
    </row>
    <row r="21" spans="2:20" x14ac:dyDescent="0.25">
      <c r="B21" s="16" t="s">
        <v>81</v>
      </c>
      <c r="C21" s="16"/>
      <c r="D21" s="121">
        <f>SUM(D22:D27)</f>
        <v>87435202</v>
      </c>
      <c r="E21" s="121">
        <f t="shared" ref="E21:R21" si="5">SUM(E22:E27)</f>
        <v>15855597</v>
      </c>
      <c r="F21" s="121">
        <f t="shared" si="5"/>
        <v>374203336</v>
      </c>
      <c r="G21" s="121">
        <f t="shared" si="5"/>
        <v>116957415</v>
      </c>
      <c r="H21" s="121">
        <f t="shared" si="5"/>
        <v>399478473</v>
      </c>
      <c r="I21" s="121">
        <f t="shared" si="5"/>
        <v>113701911</v>
      </c>
      <c r="J21" s="121">
        <f t="shared" si="5"/>
        <v>302229999</v>
      </c>
      <c r="K21" s="121">
        <f t="shared" si="5"/>
        <v>899744550</v>
      </c>
      <c r="L21" s="121">
        <f t="shared" si="5"/>
        <v>32005684</v>
      </c>
      <c r="M21" s="121">
        <f t="shared" si="5"/>
        <v>95480300</v>
      </c>
      <c r="N21" s="121">
        <f t="shared" si="5"/>
        <v>23225015</v>
      </c>
      <c r="O21" s="121">
        <f t="shared" si="5"/>
        <v>307856954</v>
      </c>
      <c r="P21" s="121">
        <f t="shared" si="5"/>
        <v>2064744269</v>
      </c>
      <c r="Q21" s="121">
        <f t="shared" si="5"/>
        <v>265019556</v>
      </c>
      <c r="R21" s="121">
        <f t="shared" si="5"/>
        <v>60550004</v>
      </c>
      <c r="S21" s="44"/>
      <c r="T21" s="47" t="s">
        <v>82</v>
      </c>
    </row>
    <row r="22" spans="2:20" x14ac:dyDescent="0.2">
      <c r="B22" s="31" t="s">
        <v>74</v>
      </c>
      <c r="C22" s="31" t="s">
        <v>214</v>
      </c>
      <c r="D22" s="128" t="s">
        <v>245</v>
      </c>
      <c r="E22" s="128" t="s">
        <v>245</v>
      </c>
      <c r="F22" s="128" t="s">
        <v>245</v>
      </c>
      <c r="G22" s="128" t="s">
        <v>245</v>
      </c>
      <c r="H22" s="128" t="s">
        <v>245</v>
      </c>
      <c r="I22" s="128" t="s">
        <v>245</v>
      </c>
      <c r="J22" s="128" t="s">
        <v>245</v>
      </c>
      <c r="K22" s="128" t="s">
        <v>245</v>
      </c>
      <c r="L22" s="128" t="s">
        <v>245</v>
      </c>
      <c r="M22" s="128" t="s">
        <v>245</v>
      </c>
      <c r="N22" s="128" t="s">
        <v>245</v>
      </c>
      <c r="O22" s="128" t="s">
        <v>245</v>
      </c>
      <c r="P22" s="128" t="s">
        <v>245</v>
      </c>
      <c r="Q22" s="128" t="s">
        <v>245</v>
      </c>
      <c r="R22" s="122">
        <v>20992650</v>
      </c>
      <c r="S22" s="42" t="s">
        <v>234</v>
      </c>
      <c r="T22" s="40" t="s">
        <v>74</v>
      </c>
    </row>
    <row r="23" spans="2:20" x14ac:dyDescent="0.25">
      <c r="B23" s="32" t="s">
        <v>74</v>
      </c>
      <c r="C23" s="32" t="s">
        <v>215</v>
      </c>
      <c r="D23" s="123">
        <v>10000</v>
      </c>
      <c r="E23" s="123">
        <v>1351463</v>
      </c>
      <c r="F23" s="123">
        <v>341644000</v>
      </c>
      <c r="G23" s="123">
        <v>679125</v>
      </c>
      <c r="H23" s="123">
        <v>38405</v>
      </c>
      <c r="I23" s="123">
        <v>10000</v>
      </c>
      <c r="J23" s="123">
        <v>305000</v>
      </c>
      <c r="K23" s="123">
        <v>1500000</v>
      </c>
      <c r="L23" s="123" t="s">
        <v>245</v>
      </c>
      <c r="M23" s="123" t="s">
        <v>245</v>
      </c>
      <c r="N23" s="123">
        <v>290000</v>
      </c>
      <c r="O23" s="123">
        <v>2500</v>
      </c>
      <c r="P23" s="123">
        <v>745200</v>
      </c>
      <c r="Q23" s="123" t="s">
        <v>245</v>
      </c>
      <c r="R23" s="123">
        <v>11800456</v>
      </c>
      <c r="S23" s="41" t="s">
        <v>235</v>
      </c>
      <c r="T23" s="39" t="s">
        <v>74</v>
      </c>
    </row>
    <row r="24" spans="2:20" x14ac:dyDescent="0.25">
      <c r="B24" s="31" t="s">
        <v>74</v>
      </c>
      <c r="C24" s="31" t="s">
        <v>163</v>
      </c>
      <c r="D24" s="122">
        <v>6864691</v>
      </c>
      <c r="E24" s="122">
        <v>2767959</v>
      </c>
      <c r="F24" s="122">
        <v>6027722</v>
      </c>
      <c r="G24" s="122">
        <v>24492668</v>
      </c>
      <c r="H24" s="122">
        <v>6035294</v>
      </c>
      <c r="I24" s="122">
        <v>7220065</v>
      </c>
      <c r="J24" s="122">
        <v>19633911</v>
      </c>
      <c r="K24" s="122">
        <v>7916674</v>
      </c>
      <c r="L24" s="122">
        <v>6296277</v>
      </c>
      <c r="M24" s="122">
        <v>11574607</v>
      </c>
      <c r="N24" s="122">
        <v>2050906</v>
      </c>
      <c r="O24" s="122">
        <v>606163</v>
      </c>
      <c r="P24" s="122">
        <v>1367840</v>
      </c>
      <c r="Q24" s="122">
        <v>7888667</v>
      </c>
      <c r="R24" s="122">
        <v>4743219</v>
      </c>
      <c r="S24" s="42" t="s">
        <v>224</v>
      </c>
      <c r="T24" s="40" t="s">
        <v>74</v>
      </c>
    </row>
    <row r="25" spans="2:20" x14ac:dyDescent="0.25">
      <c r="B25" s="32" t="s">
        <v>74</v>
      </c>
      <c r="C25" s="32" t="s">
        <v>154</v>
      </c>
      <c r="D25" s="123">
        <v>432000</v>
      </c>
      <c r="E25" s="123" t="s">
        <v>245</v>
      </c>
      <c r="F25" s="123">
        <v>1840</v>
      </c>
      <c r="G25" s="123">
        <v>188699</v>
      </c>
      <c r="H25" s="123">
        <v>609783</v>
      </c>
      <c r="I25" s="123">
        <v>137092</v>
      </c>
      <c r="J25" s="123">
        <v>55214</v>
      </c>
      <c r="K25" s="123">
        <v>1187008</v>
      </c>
      <c r="L25" s="123">
        <v>153750</v>
      </c>
      <c r="M25" s="123">
        <v>921228</v>
      </c>
      <c r="N25" s="123">
        <v>44000</v>
      </c>
      <c r="O25" s="123">
        <v>691821</v>
      </c>
      <c r="P25" s="123">
        <v>1094393</v>
      </c>
      <c r="Q25" s="123">
        <v>790104</v>
      </c>
      <c r="R25" s="123">
        <v>4330343</v>
      </c>
      <c r="S25" s="41" t="s">
        <v>230</v>
      </c>
      <c r="T25" s="39" t="s">
        <v>74</v>
      </c>
    </row>
    <row r="26" spans="2:20" x14ac:dyDescent="0.2">
      <c r="B26" s="31" t="s">
        <v>74</v>
      </c>
      <c r="C26" s="31" t="s">
        <v>216</v>
      </c>
      <c r="D26" s="122" t="s">
        <v>245</v>
      </c>
      <c r="E26" s="122">
        <v>3092000</v>
      </c>
      <c r="F26" s="122">
        <v>2262000</v>
      </c>
      <c r="G26" s="122">
        <v>1872500</v>
      </c>
      <c r="H26" s="122">
        <v>988800</v>
      </c>
      <c r="I26" s="122">
        <v>188000</v>
      </c>
      <c r="J26" s="122">
        <v>3439500</v>
      </c>
      <c r="K26" s="122">
        <v>3387000</v>
      </c>
      <c r="L26" s="122">
        <v>241690</v>
      </c>
      <c r="M26" s="128" t="s">
        <v>245</v>
      </c>
      <c r="N26" s="122">
        <v>2772000</v>
      </c>
      <c r="O26" s="122">
        <v>544000</v>
      </c>
      <c r="P26" s="122">
        <v>336000</v>
      </c>
      <c r="Q26" s="122">
        <v>55000</v>
      </c>
      <c r="R26" s="122">
        <v>3284500</v>
      </c>
      <c r="S26" s="42" t="s">
        <v>236</v>
      </c>
      <c r="T26" s="40" t="s">
        <v>74</v>
      </c>
    </row>
    <row r="27" spans="2:20" x14ac:dyDescent="0.25">
      <c r="B27" s="32" t="s">
        <v>74</v>
      </c>
      <c r="C27" s="32" t="s">
        <v>88</v>
      </c>
      <c r="D27" s="123">
        <v>80128511</v>
      </c>
      <c r="E27" s="123">
        <v>8644175</v>
      </c>
      <c r="F27" s="123">
        <v>24267774</v>
      </c>
      <c r="G27" s="123">
        <v>89724423</v>
      </c>
      <c r="H27" s="123">
        <v>391806191</v>
      </c>
      <c r="I27" s="123">
        <v>106146754</v>
      </c>
      <c r="J27" s="123">
        <v>278796374</v>
      </c>
      <c r="K27" s="123">
        <v>885753868</v>
      </c>
      <c r="L27" s="123">
        <v>25313967</v>
      </c>
      <c r="M27" s="123">
        <v>82984465</v>
      </c>
      <c r="N27" s="123">
        <v>18068109</v>
      </c>
      <c r="O27" s="123">
        <v>306012470</v>
      </c>
      <c r="P27" s="123">
        <v>2061200836</v>
      </c>
      <c r="Q27" s="123">
        <v>256285785</v>
      </c>
      <c r="R27" s="123">
        <v>15398836</v>
      </c>
      <c r="S27" s="41" t="s">
        <v>229</v>
      </c>
      <c r="T27" s="39" t="s">
        <v>74</v>
      </c>
    </row>
    <row r="28" spans="2:20" x14ac:dyDescent="0.25">
      <c r="B28" s="8"/>
      <c r="C28" s="8"/>
      <c r="D28" s="8"/>
      <c r="E28" s="8"/>
      <c r="F28" s="8"/>
      <c r="G28" s="8"/>
      <c r="H28" s="8"/>
      <c r="I28" s="8"/>
      <c r="J28" s="8"/>
      <c r="K28" s="8"/>
      <c r="L28" s="8"/>
      <c r="M28" s="8"/>
      <c r="N28" s="8"/>
      <c r="O28" s="8"/>
      <c r="P28" s="8"/>
      <c r="Q28" s="8"/>
      <c r="R28" s="8"/>
    </row>
    <row r="29" spans="2:20" x14ac:dyDescent="0.25">
      <c r="B29" s="50" t="s">
        <v>67</v>
      </c>
      <c r="T29" s="50" t="s">
        <v>66</v>
      </c>
    </row>
    <row r="30" spans="2:20" x14ac:dyDescent="0.25">
      <c r="B30" s="50" t="s">
        <v>27</v>
      </c>
      <c r="T30" s="69" t="s">
        <v>68</v>
      </c>
    </row>
    <row r="31" spans="2:20" x14ac:dyDescent="0.25">
      <c r="B31" s="50" t="s">
        <v>186</v>
      </c>
      <c r="T31" s="92" t="s">
        <v>185</v>
      </c>
    </row>
  </sheetData>
  <mergeCells count="5">
    <mergeCell ref="D4:G4"/>
    <mergeCell ref="H4:K4"/>
    <mergeCell ref="L4:O4"/>
    <mergeCell ref="L2:T2"/>
    <mergeCell ref="P4:R4"/>
  </mergeCells>
  <phoneticPr fontId="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1239-C5A4-437A-AF81-92CF42C75681}">
  <sheetPr codeName="Sheet7"/>
  <dimension ref="B2:T39"/>
  <sheetViews>
    <sheetView showGridLines="0" zoomScaleNormal="100" workbookViewId="0">
      <selection activeCell="S26" sqref="S26"/>
    </sheetView>
  </sheetViews>
  <sheetFormatPr defaultColWidth="8.85546875" defaultRowHeight="11.25" x14ac:dyDescent="0.25"/>
  <cols>
    <col min="1" max="1" width="4.7109375" style="50" customWidth="1"/>
    <col min="2" max="2" width="9.5703125" style="50" customWidth="1"/>
    <col min="3" max="3" width="16.7109375" style="50" customWidth="1"/>
    <col min="4" max="4" width="10" style="50" bestFit="1" customWidth="1"/>
    <col min="5" max="5" width="10.42578125" style="50" bestFit="1" customWidth="1"/>
    <col min="6" max="6" width="10.5703125" style="50" bestFit="1" customWidth="1"/>
    <col min="7" max="7" width="10.42578125" style="50" bestFit="1" customWidth="1"/>
    <col min="8" max="8" width="10" style="50" bestFit="1" customWidth="1"/>
    <col min="9" max="9" width="10.42578125" style="50" bestFit="1" customWidth="1"/>
    <col min="10" max="10" width="10.5703125" style="50" bestFit="1" customWidth="1"/>
    <col min="11" max="11" width="10.42578125" style="50" bestFit="1" customWidth="1"/>
    <col min="12" max="12" width="10" style="50" bestFit="1" customWidth="1"/>
    <col min="13" max="13" width="10.42578125" style="50" bestFit="1" customWidth="1"/>
    <col min="14" max="14" width="10.5703125" style="50" bestFit="1" customWidth="1"/>
    <col min="15" max="15" width="10.42578125" style="50" bestFit="1" customWidth="1"/>
    <col min="16" max="16" width="10" style="50" bestFit="1" customWidth="1"/>
    <col min="17" max="17" width="10.42578125" style="50" bestFit="1" customWidth="1"/>
    <col min="18" max="18" width="10.5703125" style="50" bestFit="1" customWidth="1"/>
    <col min="19" max="19" width="16" style="50" bestFit="1" customWidth="1"/>
    <col min="20" max="20" width="7.28515625" style="50" customWidth="1"/>
    <col min="21" max="16384" width="8.85546875" style="50"/>
  </cols>
  <sheetData>
    <row r="2" spans="2:20" ht="14.45" customHeight="1" x14ac:dyDescent="0.25">
      <c r="B2" s="144" t="s">
        <v>202</v>
      </c>
      <c r="C2" s="144"/>
      <c r="D2" s="144"/>
      <c r="E2" s="144"/>
      <c r="F2" s="144"/>
      <c r="G2" s="144"/>
      <c r="H2" s="144"/>
      <c r="I2" s="97"/>
      <c r="J2" s="97"/>
      <c r="K2" s="97"/>
      <c r="L2" s="97"/>
      <c r="M2" s="142" t="s">
        <v>201</v>
      </c>
      <c r="N2" s="142"/>
      <c r="O2" s="142"/>
      <c r="P2" s="142"/>
      <c r="Q2" s="142"/>
      <c r="R2" s="142"/>
      <c r="S2" s="142"/>
      <c r="T2" s="142"/>
    </row>
    <row r="3" spans="2:20" ht="11.25" customHeight="1" x14ac:dyDescent="0.25">
      <c r="B3" s="30" t="s">
        <v>17</v>
      </c>
      <c r="M3" s="97"/>
      <c r="N3" s="97"/>
      <c r="O3" s="97"/>
      <c r="P3" s="97"/>
      <c r="Q3" s="97"/>
      <c r="R3" s="97"/>
      <c r="S3" s="97"/>
      <c r="T3" s="50" t="s">
        <v>65</v>
      </c>
    </row>
    <row r="4" spans="2:20" x14ac:dyDescent="0.25">
      <c r="B4" s="14" t="s">
        <v>73</v>
      </c>
      <c r="C4" s="34" t="s">
        <v>86</v>
      </c>
      <c r="D4" s="139">
        <v>2020</v>
      </c>
      <c r="E4" s="139"/>
      <c r="F4" s="139"/>
      <c r="G4" s="139"/>
      <c r="H4" s="139">
        <v>2021</v>
      </c>
      <c r="I4" s="139"/>
      <c r="J4" s="139"/>
      <c r="K4" s="139"/>
      <c r="L4" s="139">
        <v>2022</v>
      </c>
      <c r="M4" s="139"/>
      <c r="N4" s="139"/>
      <c r="O4" s="139"/>
      <c r="P4" s="140">
        <v>2023</v>
      </c>
      <c r="Q4" s="140"/>
      <c r="R4" s="140"/>
      <c r="S4" s="45" t="s">
        <v>87</v>
      </c>
      <c r="T4" s="9" t="s">
        <v>246</v>
      </c>
    </row>
    <row r="5" spans="2:20" x14ac:dyDescent="0.25">
      <c r="B5" s="14" t="s">
        <v>74</v>
      </c>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9" t="s">
        <v>74</v>
      </c>
      <c r="T5" s="33" t="s">
        <v>74</v>
      </c>
    </row>
    <row r="6" spans="2:20" x14ac:dyDescent="0.25">
      <c r="B6" s="10" t="s">
        <v>75</v>
      </c>
      <c r="C6" s="10" t="s">
        <v>74</v>
      </c>
      <c r="D6" s="120">
        <f t="shared" ref="D6:R6" si="0">D7+D14+D21</f>
        <v>28306435993</v>
      </c>
      <c r="E6" s="120">
        <f t="shared" si="0"/>
        <v>20271864219</v>
      </c>
      <c r="F6" s="120">
        <f t="shared" si="0"/>
        <v>20744947928</v>
      </c>
      <c r="G6" s="120">
        <f t="shared" si="0"/>
        <v>23164475044</v>
      </c>
      <c r="H6" s="120">
        <f t="shared" si="0"/>
        <v>24169403450</v>
      </c>
      <c r="I6" s="120">
        <f t="shared" si="0"/>
        <v>25262110849</v>
      </c>
      <c r="J6" s="120">
        <f t="shared" si="0"/>
        <v>23507613606</v>
      </c>
      <c r="K6" s="120">
        <f t="shared" si="0"/>
        <v>27934227630</v>
      </c>
      <c r="L6" s="120">
        <f t="shared" si="0"/>
        <v>25369254149</v>
      </c>
      <c r="M6" s="120">
        <f t="shared" si="0"/>
        <v>26044967739</v>
      </c>
      <c r="N6" s="120">
        <f t="shared" si="0"/>
        <v>30501480489</v>
      </c>
      <c r="O6" s="120">
        <f t="shared" si="0"/>
        <v>32438930042</v>
      </c>
      <c r="P6" s="120">
        <f t="shared" si="0"/>
        <v>32779129581</v>
      </c>
      <c r="Q6" s="120">
        <f t="shared" si="0"/>
        <v>34841594859</v>
      </c>
      <c r="R6" s="120">
        <f t="shared" si="0"/>
        <v>36331952543</v>
      </c>
      <c r="S6" s="43" t="s">
        <v>74</v>
      </c>
      <c r="T6" s="66" t="s">
        <v>76</v>
      </c>
    </row>
    <row r="7" spans="2:20" x14ac:dyDescent="0.25">
      <c r="B7" s="16" t="s">
        <v>77</v>
      </c>
      <c r="C7" s="16"/>
      <c r="D7" s="121">
        <f>SUM(D8:D13)</f>
        <v>116106710</v>
      </c>
      <c r="E7" s="121">
        <f t="shared" ref="E7:R7" si="1">SUM(E8:E13)</f>
        <v>110612015</v>
      </c>
      <c r="F7" s="121">
        <f t="shared" si="1"/>
        <v>88499511</v>
      </c>
      <c r="G7" s="121">
        <f t="shared" si="1"/>
        <v>141640086</v>
      </c>
      <c r="H7" s="121">
        <f t="shared" si="1"/>
        <v>117076551</v>
      </c>
      <c r="I7" s="121">
        <f t="shared" si="1"/>
        <v>117010736</v>
      </c>
      <c r="J7" s="121">
        <f t="shared" si="1"/>
        <v>125329398</v>
      </c>
      <c r="K7" s="121">
        <f t="shared" si="1"/>
        <v>185412088</v>
      </c>
      <c r="L7" s="121">
        <f t="shared" si="1"/>
        <v>183087875</v>
      </c>
      <c r="M7" s="121">
        <f t="shared" si="1"/>
        <v>133179959</v>
      </c>
      <c r="N7" s="121">
        <f t="shared" si="1"/>
        <v>126906281</v>
      </c>
      <c r="O7" s="121">
        <f t="shared" si="1"/>
        <v>253927487</v>
      </c>
      <c r="P7" s="121">
        <f t="shared" si="1"/>
        <v>153653458</v>
      </c>
      <c r="Q7" s="121">
        <f t="shared" si="1"/>
        <v>157684578</v>
      </c>
      <c r="R7" s="121">
        <f t="shared" si="1"/>
        <v>141501010</v>
      </c>
      <c r="S7" s="44"/>
      <c r="T7" s="44" t="s">
        <v>78</v>
      </c>
    </row>
    <row r="8" spans="2:20" x14ac:dyDescent="0.25">
      <c r="B8" s="31" t="s">
        <v>74</v>
      </c>
      <c r="C8" s="31" t="s">
        <v>164</v>
      </c>
      <c r="D8" s="122">
        <v>15603020</v>
      </c>
      <c r="E8" s="122">
        <v>4511132</v>
      </c>
      <c r="F8" s="122">
        <v>22992082</v>
      </c>
      <c r="G8" s="122">
        <v>38650438</v>
      </c>
      <c r="H8" s="122">
        <v>26933944</v>
      </c>
      <c r="I8" s="122">
        <v>15129436</v>
      </c>
      <c r="J8" s="122">
        <v>26371510</v>
      </c>
      <c r="K8" s="122">
        <v>48382073</v>
      </c>
      <c r="L8" s="122">
        <v>22039230</v>
      </c>
      <c r="M8" s="122">
        <v>11192416</v>
      </c>
      <c r="N8" s="122">
        <v>23884971</v>
      </c>
      <c r="O8" s="122">
        <v>52128883</v>
      </c>
      <c r="P8" s="122">
        <v>23203192</v>
      </c>
      <c r="Q8" s="122">
        <v>13168097</v>
      </c>
      <c r="R8" s="122">
        <v>26656811</v>
      </c>
      <c r="S8" s="42" t="s">
        <v>217</v>
      </c>
      <c r="T8" s="42" t="s">
        <v>74</v>
      </c>
    </row>
    <row r="9" spans="2:20" x14ac:dyDescent="0.25">
      <c r="B9" s="32" t="s">
        <v>74</v>
      </c>
      <c r="C9" s="32" t="s">
        <v>157</v>
      </c>
      <c r="D9" s="123">
        <v>11945194</v>
      </c>
      <c r="E9" s="123">
        <v>3439048</v>
      </c>
      <c r="F9" s="123">
        <v>20210234</v>
      </c>
      <c r="G9" s="123">
        <v>33111531</v>
      </c>
      <c r="H9" s="123">
        <v>16676187</v>
      </c>
      <c r="I9" s="123">
        <v>9211862</v>
      </c>
      <c r="J9" s="123">
        <v>22652072</v>
      </c>
      <c r="K9" s="123">
        <v>34404578</v>
      </c>
      <c r="L9" s="123">
        <v>35989541</v>
      </c>
      <c r="M9" s="123">
        <v>27161050</v>
      </c>
      <c r="N9" s="123">
        <v>25779764</v>
      </c>
      <c r="O9" s="123">
        <v>22287511</v>
      </c>
      <c r="P9" s="123">
        <v>19426367</v>
      </c>
      <c r="Q9" s="123">
        <v>40775140</v>
      </c>
      <c r="R9" s="123">
        <v>21690996</v>
      </c>
      <c r="S9" s="41" t="s">
        <v>218</v>
      </c>
      <c r="T9" s="41" t="s">
        <v>74</v>
      </c>
    </row>
    <row r="10" spans="2:20" x14ac:dyDescent="0.25">
      <c r="B10" s="31" t="s">
        <v>74</v>
      </c>
      <c r="C10" s="31" t="s">
        <v>160</v>
      </c>
      <c r="D10" s="122">
        <v>10539748</v>
      </c>
      <c r="E10" s="122">
        <v>2295002</v>
      </c>
      <c r="F10" s="122">
        <v>6369289</v>
      </c>
      <c r="G10" s="122">
        <v>7400884</v>
      </c>
      <c r="H10" s="122">
        <v>9985755</v>
      </c>
      <c r="I10" s="122">
        <v>17458170</v>
      </c>
      <c r="J10" s="122">
        <v>11629294</v>
      </c>
      <c r="K10" s="122">
        <v>15438713</v>
      </c>
      <c r="L10" s="122">
        <v>12801237</v>
      </c>
      <c r="M10" s="122">
        <v>16968166</v>
      </c>
      <c r="N10" s="122">
        <v>10911497</v>
      </c>
      <c r="O10" s="122">
        <v>18449594</v>
      </c>
      <c r="P10" s="122">
        <v>19016937</v>
      </c>
      <c r="Q10" s="122">
        <v>15111380</v>
      </c>
      <c r="R10" s="122">
        <v>17945953</v>
      </c>
      <c r="S10" s="42" t="s">
        <v>219</v>
      </c>
      <c r="T10" s="42" t="s">
        <v>74</v>
      </c>
    </row>
    <row r="11" spans="2:20" x14ac:dyDescent="0.25">
      <c r="B11" s="32" t="s">
        <v>74</v>
      </c>
      <c r="C11" s="32" t="s">
        <v>161</v>
      </c>
      <c r="D11" s="123">
        <v>12743998</v>
      </c>
      <c r="E11" s="123">
        <v>5741017</v>
      </c>
      <c r="F11" s="123">
        <v>8055399</v>
      </c>
      <c r="G11" s="123">
        <v>16697876</v>
      </c>
      <c r="H11" s="123">
        <v>15358658</v>
      </c>
      <c r="I11" s="123">
        <v>29122464</v>
      </c>
      <c r="J11" s="123">
        <v>14655329</v>
      </c>
      <c r="K11" s="123">
        <v>29973438</v>
      </c>
      <c r="L11" s="123">
        <v>15014314</v>
      </c>
      <c r="M11" s="123">
        <v>17194168</v>
      </c>
      <c r="N11" s="123">
        <v>12012789</v>
      </c>
      <c r="O11" s="123">
        <v>16650464</v>
      </c>
      <c r="P11" s="123">
        <v>15964614</v>
      </c>
      <c r="Q11" s="123">
        <v>12827338</v>
      </c>
      <c r="R11" s="123">
        <v>13313096</v>
      </c>
      <c r="S11" s="41" t="s">
        <v>220</v>
      </c>
      <c r="T11" s="41" t="s">
        <v>74</v>
      </c>
    </row>
    <row r="12" spans="2:20" x14ac:dyDescent="0.25">
      <c r="B12" s="31" t="s">
        <v>74</v>
      </c>
      <c r="C12" s="31" t="s">
        <v>158</v>
      </c>
      <c r="D12" s="122">
        <v>14986313</v>
      </c>
      <c r="E12" s="122">
        <v>5009915</v>
      </c>
      <c r="F12" s="122">
        <v>8465086</v>
      </c>
      <c r="G12" s="122">
        <v>8473514</v>
      </c>
      <c r="H12" s="122">
        <v>11070627</v>
      </c>
      <c r="I12" s="122">
        <v>6552908</v>
      </c>
      <c r="J12" s="122">
        <v>8943898</v>
      </c>
      <c r="K12" s="122">
        <v>11463223</v>
      </c>
      <c r="L12" s="122">
        <v>12132546</v>
      </c>
      <c r="M12" s="122">
        <v>13528542</v>
      </c>
      <c r="N12" s="122">
        <v>18672053</v>
      </c>
      <c r="O12" s="122">
        <v>13693645</v>
      </c>
      <c r="P12" s="122">
        <v>15909096</v>
      </c>
      <c r="Q12" s="122">
        <v>11476696</v>
      </c>
      <c r="R12" s="122">
        <v>13291687</v>
      </c>
      <c r="S12" s="42" t="s">
        <v>221</v>
      </c>
      <c r="T12" s="42" t="s">
        <v>74</v>
      </c>
    </row>
    <row r="13" spans="2:20" x14ac:dyDescent="0.25">
      <c r="B13" s="32" t="s">
        <v>74</v>
      </c>
      <c r="C13" s="32" t="s">
        <v>88</v>
      </c>
      <c r="D13" s="123">
        <v>50288437</v>
      </c>
      <c r="E13" s="123">
        <v>89615901</v>
      </c>
      <c r="F13" s="123">
        <v>22407421</v>
      </c>
      <c r="G13" s="123">
        <v>37305843</v>
      </c>
      <c r="H13" s="123">
        <v>37051380</v>
      </c>
      <c r="I13" s="123">
        <v>39535896</v>
      </c>
      <c r="J13" s="123">
        <v>41077295</v>
      </c>
      <c r="K13" s="123">
        <v>45750063</v>
      </c>
      <c r="L13" s="123">
        <v>85111007</v>
      </c>
      <c r="M13" s="123">
        <v>47135617</v>
      </c>
      <c r="N13" s="123">
        <v>35645207</v>
      </c>
      <c r="O13" s="123">
        <v>130717390</v>
      </c>
      <c r="P13" s="123">
        <v>60133252</v>
      </c>
      <c r="Q13" s="123">
        <v>64325927</v>
      </c>
      <c r="R13" s="123">
        <v>48602467</v>
      </c>
      <c r="S13" s="41" t="s">
        <v>229</v>
      </c>
      <c r="T13" s="41" t="s">
        <v>74</v>
      </c>
    </row>
    <row r="14" spans="2:20" x14ac:dyDescent="0.25">
      <c r="B14" s="10" t="s">
        <v>79</v>
      </c>
      <c r="C14" s="10"/>
      <c r="D14" s="124">
        <f>SUM(D15:D20)</f>
        <v>25487843736</v>
      </c>
      <c r="E14" s="124">
        <f t="shared" ref="E14:R14" si="2">SUM(E15:E20)</f>
        <v>19053336873</v>
      </c>
      <c r="F14" s="124">
        <f t="shared" si="2"/>
        <v>19252769774</v>
      </c>
      <c r="G14" s="124">
        <f t="shared" si="2"/>
        <v>20962214838</v>
      </c>
      <c r="H14" s="124">
        <f t="shared" si="2"/>
        <v>22492630467</v>
      </c>
      <c r="I14" s="124">
        <f t="shared" si="2"/>
        <v>24191776495</v>
      </c>
      <c r="J14" s="124">
        <f t="shared" si="2"/>
        <v>22404767229</v>
      </c>
      <c r="K14" s="124">
        <f t="shared" si="2"/>
        <v>25453906963</v>
      </c>
      <c r="L14" s="124">
        <f t="shared" si="2"/>
        <v>24389834291</v>
      </c>
      <c r="M14" s="124">
        <f t="shared" si="2"/>
        <v>25069063563</v>
      </c>
      <c r="N14" s="124">
        <f t="shared" si="2"/>
        <v>29654512519</v>
      </c>
      <c r="O14" s="124">
        <f t="shared" si="2"/>
        <v>31306311906</v>
      </c>
      <c r="P14" s="124">
        <f t="shared" si="2"/>
        <v>31325677494</v>
      </c>
      <c r="Q14" s="124">
        <f t="shared" si="2"/>
        <v>33114387236</v>
      </c>
      <c r="R14" s="124">
        <f t="shared" si="2"/>
        <v>34780402721</v>
      </c>
      <c r="S14" s="43"/>
      <c r="T14" s="43" t="s">
        <v>80</v>
      </c>
    </row>
    <row r="15" spans="2:20" x14ac:dyDescent="0.25">
      <c r="B15" s="32" t="s">
        <v>74</v>
      </c>
      <c r="C15" s="32" t="s">
        <v>154</v>
      </c>
      <c r="D15" s="123">
        <v>3111101687</v>
      </c>
      <c r="E15" s="123">
        <v>1924893947</v>
      </c>
      <c r="F15" s="123">
        <v>2596537526</v>
      </c>
      <c r="G15" s="123">
        <v>3807250974</v>
      </c>
      <c r="H15" s="123">
        <v>3489918274</v>
      </c>
      <c r="I15" s="123">
        <v>3647651243</v>
      </c>
      <c r="J15" s="123">
        <v>3546591037</v>
      </c>
      <c r="K15" s="123">
        <v>3814809794</v>
      </c>
      <c r="L15" s="123">
        <v>3936035122</v>
      </c>
      <c r="M15" s="123">
        <v>3894340778</v>
      </c>
      <c r="N15" s="123">
        <v>3687865801</v>
      </c>
      <c r="O15" s="123">
        <v>3933439166</v>
      </c>
      <c r="P15" s="123">
        <v>3915101730</v>
      </c>
      <c r="Q15" s="123">
        <v>3744630425</v>
      </c>
      <c r="R15" s="123">
        <v>4613311115</v>
      </c>
      <c r="S15" s="41" t="s">
        <v>155</v>
      </c>
      <c r="T15" s="41" t="s">
        <v>74</v>
      </c>
    </row>
    <row r="16" spans="2:20" x14ac:dyDescent="0.25">
      <c r="B16" s="31" t="s">
        <v>74</v>
      </c>
      <c r="C16" s="31" t="s">
        <v>156</v>
      </c>
      <c r="D16" s="122">
        <v>2017899684</v>
      </c>
      <c r="E16" s="122">
        <v>1861811042</v>
      </c>
      <c r="F16" s="122">
        <v>1389455847</v>
      </c>
      <c r="G16" s="122">
        <v>1152164618</v>
      </c>
      <c r="H16" s="122">
        <v>1779830973</v>
      </c>
      <c r="I16" s="122">
        <v>1855178539</v>
      </c>
      <c r="J16" s="122">
        <v>2174367665</v>
      </c>
      <c r="K16" s="122">
        <v>4007939342</v>
      </c>
      <c r="L16" s="122">
        <v>2180320888</v>
      </c>
      <c r="M16" s="122">
        <v>1849620736</v>
      </c>
      <c r="N16" s="122">
        <v>4956292491</v>
      </c>
      <c r="O16" s="122">
        <v>3818189291</v>
      </c>
      <c r="P16" s="122">
        <v>3237335908</v>
      </c>
      <c r="Q16" s="122">
        <v>2926876818</v>
      </c>
      <c r="R16" s="122">
        <v>4572502468</v>
      </c>
      <c r="S16" s="42" t="s">
        <v>222</v>
      </c>
      <c r="T16" s="42" t="s">
        <v>74</v>
      </c>
    </row>
    <row r="17" spans="2:20" x14ac:dyDescent="0.25">
      <c r="B17" s="32" t="s">
        <v>74</v>
      </c>
      <c r="C17" s="32" t="s">
        <v>158</v>
      </c>
      <c r="D17" s="123">
        <v>2923523538</v>
      </c>
      <c r="E17" s="123">
        <v>2508130279</v>
      </c>
      <c r="F17" s="123">
        <v>2024974129</v>
      </c>
      <c r="G17" s="123">
        <v>1898387964</v>
      </c>
      <c r="H17" s="123">
        <v>2852177320</v>
      </c>
      <c r="I17" s="123">
        <v>2491424866</v>
      </c>
      <c r="J17" s="123">
        <v>2813995923</v>
      </c>
      <c r="K17" s="123">
        <v>2902186179</v>
      </c>
      <c r="L17" s="123">
        <v>2834513408</v>
      </c>
      <c r="M17" s="123">
        <v>3047402611</v>
      </c>
      <c r="N17" s="123">
        <v>3098251098</v>
      </c>
      <c r="O17" s="123">
        <v>3990033581</v>
      </c>
      <c r="P17" s="123">
        <v>3665134597</v>
      </c>
      <c r="Q17" s="123">
        <v>3748222930</v>
      </c>
      <c r="R17" s="123">
        <v>3429187944</v>
      </c>
      <c r="S17" s="41" t="s">
        <v>221</v>
      </c>
      <c r="T17" s="41" t="s">
        <v>74</v>
      </c>
    </row>
    <row r="18" spans="2:20" x14ac:dyDescent="0.25">
      <c r="B18" s="31" t="s">
        <v>74</v>
      </c>
      <c r="C18" s="31" t="s">
        <v>157</v>
      </c>
      <c r="D18" s="122">
        <v>2656289871</v>
      </c>
      <c r="E18" s="122">
        <v>2504005248</v>
      </c>
      <c r="F18" s="122">
        <v>1305186499</v>
      </c>
      <c r="G18" s="122">
        <v>2536386397</v>
      </c>
      <c r="H18" s="122">
        <v>1754367310</v>
      </c>
      <c r="I18" s="122">
        <v>1706686076</v>
      </c>
      <c r="J18" s="122">
        <v>1444682787</v>
      </c>
      <c r="K18" s="122">
        <v>958459178</v>
      </c>
      <c r="L18" s="122">
        <v>2265185073</v>
      </c>
      <c r="M18" s="122">
        <v>2569822322</v>
      </c>
      <c r="N18" s="122">
        <v>2355661995</v>
      </c>
      <c r="O18" s="122">
        <v>2875045926</v>
      </c>
      <c r="P18" s="122">
        <v>2612781601</v>
      </c>
      <c r="Q18" s="122">
        <v>2620037397</v>
      </c>
      <c r="R18" s="122">
        <v>2662042043</v>
      </c>
      <c r="S18" s="42" t="s">
        <v>218</v>
      </c>
      <c r="T18" s="42" t="s">
        <v>74</v>
      </c>
    </row>
    <row r="19" spans="2:20" x14ac:dyDescent="0.25">
      <c r="B19" s="32" t="s">
        <v>74</v>
      </c>
      <c r="C19" s="32" t="s">
        <v>165</v>
      </c>
      <c r="D19" s="123">
        <v>1807013138</v>
      </c>
      <c r="E19" s="123">
        <v>1182712775</v>
      </c>
      <c r="F19" s="123">
        <v>1087921159</v>
      </c>
      <c r="G19" s="123">
        <v>1164312774</v>
      </c>
      <c r="H19" s="123">
        <v>1317061285</v>
      </c>
      <c r="I19" s="123">
        <v>1909665768</v>
      </c>
      <c r="J19" s="123">
        <v>1399361208</v>
      </c>
      <c r="K19" s="123">
        <v>1680817471</v>
      </c>
      <c r="L19" s="123">
        <v>1392092050</v>
      </c>
      <c r="M19" s="123">
        <v>1373580504</v>
      </c>
      <c r="N19" s="123">
        <v>2345846985</v>
      </c>
      <c r="O19" s="123">
        <v>1673893077</v>
      </c>
      <c r="P19" s="123">
        <v>3174012073</v>
      </c>
      <c r="Q19" s="123">
        <v>2365353724</v>
      </c>
      <c r="R19" s="123">
        <v>2140679278</v>
      </c>
      <c r="S19" s="41" t="s">
        <v>223</v>
      </c>
      <c r="T19" s="41" t="s">
        <v>74</v>
      </c>
    </row>
    <row r="20" spans="2:20" x14ac:dyDescent="0.25">
      <c r="B20" s="31" t="s">
        <v>74</v>
      </c>
      <c r="C20" s="70" t="s">
        <v>88</v>
      </c>
      <c r="D20" s="122">
        <v>12972015818</v>
      </c>
      <c r="E20" s="122">
        <v>9071783582</v>
      </c>
      <c r="F20" s="122">
        <v>10848694614</v>
      </c>
      <c r="G20" s="122">
        <v>10403712111</v>
      </c>
      <c r="H20" s="122">
        <v>11299275305</v>
      </c>
      <c r="I20" s="122">
        <v>12581170003</v>
      </c>
      <c r="J20" s="122">
        <v>11025768609</v>
      </c>
      <c r="K20" s="122">
        <v>12089694999</v>
      </c>
      <c r="L20" s="122">
        <v>11781687750</v>
      </c>
      <c r="M20" s="122">
        <v>12334296612</v>
      </c>
      <c r="N20" s="122">
        <v>13210594149</v>
      </c>
      <c r="O20" s="122">
        <v>15015710865</v>
      </c>
      <c r="P20" s="122">
        <v>14721311585</v>
      </c>
      <c r="Q20" s="122">
        <v>17709265942</v>
      </c>
      <c r="R20" s="122">
        <v>17362679873</v>
      </c>
      <c r="S20" s="71" t="s">
        <v>229</v>
      </c>
      <c r="T20" s="42" t="s">
        <v>74</v>
      </c>
    </row>
    <row r="21" spans="2:20" x14ac:dyDescent="0.25">
      <c r="B21" s="16" t="s">
        <v>81</v>
      </c>
      <c r="C21" s="16"/>
      <c r="D21" s="121">
        <f>SUM(D22:D27)</f>
        <v>2702485547</v>
      </c>
      <c r="E21" s="121">
        <f t="shared" ref="E21:R21" si="3">SUM(E22:E27)</f>
        <v>1107915331</v>
      </c>
      <c r="F21" s="121">
        <f t="shared" si="3"/>
        <v>1403678643</v>
      </c>
      <c r="G21" s="121">
        <f t="shared" si="3"/>
        <v>2060620120</v>
      </c>
      <c r="H21" s="121">
        <f t="shared" si="3"/>
        <v>1559696432</v>
      </c>
      <c r="I21" s="121">
        <f t="shared" si="3"/>
        <v>953323618</v>
      </c>
      <c r="J21" s="121">
        <f t="shared" si="3"/>
        <v>977516979</v>
      </c>
      <c r="K21" s="121">
        <f t="shared" si="3"/>
        <v>2294908579</v>
      </c>
      <c r="L21" s="121">
        <f t="shared" si="3"/>
        <v>796331983</v>
      </c>
      <c r="M21" s="121">
        <f t="shared" si="3"/>
        <v>842724217</v>
      </c>
      <c r="N21" s="121">
        <f t="shared" si="3"/>
        <v>720061689</v>
      </c>
      <c r="O21" s="121">
        <f t="shared" si="3"/>
        <v>878690649</v>
      </c>
      <c r="P21" s="121">
        <f t="shared" si="3"/>
        <v>1299798629</v>
      </c>
      <c r="Q21" s="121">
        <f t="shared" si="3"/>
        <v>1569523045</v>
      </c>
      <c r="R21" s="121">
        <f t="shared" si="3"/>
        <v>1410048812</v>
      </c>
      <c r="S21" s="44"/>
      <c r="T21" s="44" t="s">
        <v>82</v>
      </c>
    </row>
    <row r="22" spans="2:20" x14ac:dyDescent="0.25">
      <c r="B22" s="31" t="s">
        <v>74</v>
      </c>
      <c r="C22" s="31" t="s">
        <v>158</v>
      </c>
      <c r="D22" s="122">
        <v>181768426</v>
      </c>
      <c r="E22" s="122">
        <v>435084598</v>
      </c>
      <c r="F22" s="122">
        <v>826960426</v>
      </c>
      <c r="G22" s="122">
        <v>579558647</v>
      </c>
      <c r="H22" s="122">
        <v>253033415</v>
      </c>
      <c r="I22" s="122">
        <v>364146467</v>
      </c>
      <c r="J22" s="122">
        <v>246031538</v>
      </c>
      <c r="K22" s="122">
        <v>575822115</v>
      </c>
      <c r="L22" s="122">
        <v>330706410</v>
      </c>
      <c r="M22" s="122">
        <v>261526179</v>
      </c>
      <c r="N22" s="122">
        <v>248952079</v>
      </c>
      <c r="O22" s="122">
        <v>363242487</v>
      </c>
      <c r="P22" s="122">
        <v>235648553</v>
      </c>
      <c r="Q22" s="122">
        <v>420060867</v>
      </c>
      <c r="R22" s="122">
        <v>481267253</v>
      </c>
      <c r="S22" s="42" t="s">
        <v>159</v>
      </c>
      <c r="T22" s="42" t="s">
        <v>74</v>
      </c>
    </row>
    <row r="23" spans="2:20" x14ac:dyDescent="0.25">
      <c r="B23" s="32" t="s">
        <v>74</v>
      </c>
      <c r="C23" s="32" t="s">
        <v>156</v>
      </c>
      <c r="D23" s="123">
        <v>16857621</v>
      </c>
      <c r="E23" s="123">
        <v>250545550</v>
      </c>
      <c r="F23" s="123">
        <v>24936015</v>
      </c>
      <c r="G23" s="123">
        <v>15760318</v>
      </c>
      <c r="H23" s="123">
        <v>25795902</v>
      </c>
      <c r="I23" s="123">
        <v>61416477</v>
      </c>
      <c r="J23" s="123">
        <v>83398715</v>
      </c>
      <c r="K23" s="123">
        <v>40430541</v>
      </c>
      <c r="L23" s="123">
        <v>13337082</v>
      </c>
      <c r="M23" s="123">
        <v>16766961</v>
      </c>
      <c r="N23" s="123">
        <v>41011704</v>
      </c>
      <c r="O23" s="123">
        <v>22191937</v>
      </c>
      <c r="P23" s="123">
        <v>107694569</v>
      </c>
      <c r="Q23" s="123">
        <v>77395825</v>
      </c>
      <c r="R23" s="123">
        <v>313445588</v>
      </c>
      <c r="S23" s="41" t="s">
        <v>222</v>
      </c>
      <c r="T23" s="41" t="s">
        <v>74</v>
      </c>
    </row>
    <row r="24" spans="2:20" x14ac:dyDescent="0.25">
      <c r="B24" s="31" t="s">
        <v>74</v>
      </c>
      <c r="C24" s="31" t="s">
        <v>160</v>
      </c>
      <c r="D24" s="122">
        <v>41517152</v>
      </c>
      <c r="E24" s="122">
        <v>25435858</v>
      </c>
      <c r="F24" s="122">
        <v>94322806</v>
      </c>
      <c r="G24" s="122">
        <v>32693512</v>
      </c>
      <c r="H24" s="122">
        <v>132862878</v>
      </c>
      <c r="I24" s="122">
        <v>86391474</v>
      </c>
      <c r="J24" s="122">
        <v>44263117</v>
      </c>
      <c r="K24" s="122">
        <v>32120658</v>
      </c>
      <c r="L24" s="122">
        <v>90498548</v>
      </c>
      <c r="M24" s="122">
        <v>10903500</v>
      </c>
      <c r="N24" s="122">
        <v>65324942</v>
      </c>
      <c r="O24" s="122">
        <v>32778259</v>
      </c>
      <c r="P24" s="122">
        <v>174968180</v>
      </c>
      <c r="Q24" s="122">
        <v>118751030</v>
      </c>
      <c r="R24" s="122">
        <v>172435697</v>
      </c>
      <c r="S24" s="42" t="s">
        <v>219</v>
      </c>
      <c r="T24" s="42" t="s">
        <v>74</v>
      </c>
    </row>
    <row r="25" spans="2:20" x14ac:dyDescent="0.25">
      <c r="B25" s="32" t="s">
        <v>74</v>
      </c>
      <c r="C25" s="32" t="s">
        <v>166</v>
      </c>
      <c r="D25" s="123">
        <v>512492</v>
      </c>
      <c r="E25" s="123">
        <v>2555137</v>
      </c>
      <c r="F25" s="123">
        <v>856479</v>
      </c>
      <c r="G25" s="123">
        <v>78949</v>
      </c>
      <c r="H25" s="123">
        <v>176191</v>
      </c>
      <c r="I25" s="123">
        <v>1488661</v>
      </c>
      <c r="J25" s="123">
        <v>973734</v>
      </c>
      <c r="K25" s="123">
        <v>1722850</v>
      </c>
      <c r="L25" s="123">
        <v>1081629</v>
      </c>
      <c r="M25" s="123">
        <v>1545538</v>
      </c>
      <c r="N25" s="123">
        <v>1262206</v>
      </c>
      <c r="O25" s="123">
        <v>3726826</v>
      </c>
      <c r="P25" s="123">
        <v>277139812</v>
      </c>
      <c r="Q25" s="123">
        <v>214506919</v>
      </c>
      <c r="R25" s="123">
        <v>110280036</v>
      </c>
      <c r="S25" s="41" t="s">
        <v>167</v>
      </c>
      <c r="T25" s="41" t="s">
        <v>74</v>
      </c>
    </row>
    <row r="26" spans="2:20" x14ac:dyDescent="0.25">
      <c r="B26" s="31" t="s">
        <v>74</v>
      </c>
      <c r="C26" s="31" t="s">
        <v>163</v>
      </c>
      <c r="D26" s="122">
        <v>422445401</v>
      </c>
      <c r="E26" s="122">
        <v>86371601</v>
      </c>
      <c r="F26" s="122">
        <v>202739097</v>
      </c>
      <c r="G26" s="122">
        <v>1089522471</v>
      </c>
      <c r="H26" s="122">
        <v>909887716</v>
      </c>
      <c r="I26" s="122">
        <v>238500218</v>
      </c>
      <c r="J26" s="122">
        <v>413658018</v>
      </c>
      <c r="K26" s="122">
        <v>1445691095</v>
      </c>
      <c r="L26" s="122">
        <v>237776579</v>
      </c>
      <c r="M26" s="122">
        <v>172608251</v>
      </c>
      <c r="N26" s="122">
        <v>199735593</v>
      </c>
      <c r="O26" s="122">
        <v>151115165</v>
      </c>
      <c r="P26" s="122">
        <v>105978616</v>
      </c>
      <c r="Q26" s="122">
        <v>201406318</v>
      </c>
      <c r="R26" s="122">
        <v>104958887</v>
      </c>
      <c r="S26" s="42" t="s">
        <v>224</v>
      </c>
      <c r="T26" s="42" t="s">
        <v>74</v>
      </c>
    </row>
    <row r="27" spans="2:20" x14ac:dyDescent="0.25">
      <c r="B27" s="32" t="s">
        <v>74</v>
      </c>
      <c r="C27" s="32" t="s">
        <v>88</v>
      </c>
      <c r="D27" s="123">
        <v>2039384455</v>
      </c>
      <c r="E27" s="123">
        <v>307922587</v>
      </c>
      <c r="F27" s="123">
        <v>253863820</v>
      </c>
      <c r="G27" s="123">
        <v>343006223</v>
      </c>
      <c r="H27" s="123">
        <v>237940330</v>
      </c>
      <c r="I27" s="123">
        <v>201380321</v>
      </c>
      <c r="J27" s="123">
        <v>189191857</v>
      </c>
      <c r="K27" s="123">
        <v>199121320</v>
      </c>
      <c r="L27" s="123">
        <v>122931735</v>
      </c>
      <c r="M27" s="123">
        <v>379373788</v>
      </c>
      <c r="N27" s="123">
        <v>163775165</v>
      </c>
      <c r="O27" s="123">
        <v>305635975</v>
      </c>
      <c r="P27" s="123">
        <v>398368899</v>
      </c>
      <c r="Q27" s="123">
        <v>537402086</v>
      </c>
      <c r="R27" s="123">
        <v>227661351</v>
      </c>
      <c r="S27" s="41" t="s">
        <v>229</v>
      </c>
      <c r="T27" s="41" t="s">
        <v>74</v>
      </c>
    </row>
    <row r="28" spans="2:20" x14ac:dyDescent="0.25">
      <c r="B28" s="8"/>
      <c r="C28" s="8"/>
      <c r="D28" s="119"/>
      <c r="E28" s="119"/>
      <c r="F28" s="119"/>
      <c r="G28" s="119"/>
      <c r="H28" s="119"/>
      <c r="I28" s="119"/>
      <c r="J28" s="119"/>
      <c r="K28" s="119"/>
      <c r="L28" s="119"/>
      <c r="M28" s="119"/>
      <c r="N28" s="119"/>
      <c r="O28" s="119"/>
      <c r="P28" s="119"/>
      <c r="Q28" s="119"/>
      <c r="R28" s="119"/>
    </row>
    <row r="29" spans="2:20" x14ac:dyDescent="0.25">
      <c r="B29" s="50" t="s">
        <v>67</v>
      </c>
      <c r="D29" s="109"/>
      <c r="E29" s="109"/>
      <c r="F29" s="109"/>
      <c r="G29" s="109"/>
      <c r="H29" s="109"/>
      <c r="I29" s="109"/>
      <c r="J29" s="109"/>
      <c r="K29" s="109"/>
      <c r="L29" s="109"/>
      <c r="M29" s="109"/>
      <c r="N29" s="109"/>
      <c r="O29" s="109"/>
      <c r="P29" s="109"/>
      <c r="Q29" s="109"/>
      <c r="R29" s="109"/>
      <c r="T29" s="69" t="s">
        <v>66</v>
      </c>
    </row>
    <row r="30" spans="2:20" x14ac:dyDescent="0.25">
      <c r="B30" s="50" t="s">
        <v>130</v>
      </c>
      <c r="T30" s="69" t="s">
        <v>131</v>
      </c>
    </row>
    <row r="39" spans="3:18" x14ac:dyDescent="0.25">
      <c r="C39" s="8"/>
      <c r="D39" s="8"/>
      <c r="E39" s="8"/>
      <c r="F39" s="8"/>
      <c r="G39" s="8"/>
      <c r="H39" s="8"/>
      <c r="I39" s="8"/>
      <c r="J39" s="8"/>
      <c r="K39" s="8"/>
      <c r="L39" s="8"/>
      <c r="M39" s="8"/>
      <c r="N39" s="8"/>
      <c r="O39" s="8"/>
      <c r="P39" s="8"/>
      <c r="Q39" s="8"/>
      <c r="R39" s="8"/>
    </row>
  </sheetData>
  <mergeCells count="6">
    <mergeCell ref="D4:G4"/>
    <mergeCell ref="H4:K4"/>
    <mergeCell ref="L4:O4"/>
    <mergeCell ref="B2:H2"/>
    <mergeCell ref="M2:T2"/>
    <mergeCell ref="P4:R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513F-F195-4955-8DD8-ACD82035CE3A}">
  <sheetPr codeName="Sheet8"/>
  <dimension ref="B2:T43"/>
  <sheetViews>
    <sheetView showGridLines="0" zoomScale="90" zoomScaleNormal="90" workbookViewId="0">
      <selection activeCell="J53" sqref="J53"/>
    </sheetView>
  </sheetViews>
  <sheetFormatPr defaultColWidth="8.85546875" defaultRowHeight="11.25" x14ac:dyDescent="0.25"/>
  <cols>
    <col min="1" max="1" width="4.85546875" style="50" customWidth="1"/>
    <col min="2" max="2" width="10.28515625" style="50" customWidth="1"/>
    <col min="3" max="3" width="32.7109375" style="50" customWidth="1"/>
    <col min="4" max="4" width="10.42578125" style="50" bestFit="1" customWidth="1"/>
    <col min="5" max="5" width="11" style="50" bestFit="1" customWidth="1"/>
    <col min="6" max="7" width="11.140625" style="50" bestFit="1" customWidth="1"/>
    <col min="8" max="8" width="10.42578125" style="50" bestFit="1" customWidth="1"/>
    <col min="9" max="9" width="11" style="50" bestFit="1" customWidth="1"/>
    <col min="10" max="11" width="11.140625" style="50" bestFit="1" customWidth="1"/>
    <col min="12" max="12" width="10.42578125" style="50" bestFit="1" customWidth="1"/>
    <col min="13" max="13" width="11" style="50" bestFit="1" customWidth="1"/>
    <col min="14" max="15" width="11.140625" style="50" bestFit="1" customWidth="1"/>
    <col min="16" max="16" width="10.42578125" style="50" bestFit="1" customWidth="1"/>
    <col min="17" max="17" width="11" style="50" bestFit="1" customWidth="1"/>
    <col min="18" max="18" width="11.140625" style="50" bestFit="1" customWidth="1"/>
    <col min="19" max="19" width="31" style="50" customWidth="1"/>
    <col min="20" max="16384" width="8.85546875" style="50"/>
  </cols>
  <sheetData>
    <row r="2" spans="2:20" ht="15" x14ac:dyDescent="0.25">
      <c r="B2" s="6" t="s">
        <v>204</v>
      </c>
      <c r="C2" s="6"/>
      <c r="D2" s="6"/>
      <c r="E2" s="6"/>
      <c r="F2" s="6"/>
      <c r="G2" s="6"/>
      <c r="H2" s="6"/>
      <c r="I2" s="6"/>
      <c r="J2" s="97"/>
      <c r="K2" s="97"/>
      <c r="L2" s="97"/>
      <c r="M2" s="145" t="s">
        <v>203</v>
      </c>
      <c r="N2" s="145"/>
      <c r="O2" s="145"/>
      <c r="P2" s="145"/>
      <c r="Q2" s="145"/>
      <c r="R2" s="145"/>
      <c r="S2" s="145"/>
      <c r="T2" s="83" t="s">
        <v>26</v>
      </c>
    </row>
    <row r="3" spans="2:20" x14ac:dyDescent="0.25">
      <c r="B3" s="30" t="s">
        <v>17</v>
      </c>
      <c r="T3" s="50" t="s">
        <v>65</v>
      </c>
    </row>
    <row r="4" spans="2:20" x14ac:dyDescent="0.25">
      <c r="B4" s="14" t="s">
        <v>73</v>
      </c>
      <c r="C4" s="34" t="s">
        <v>171</v>
      </c>
      <c r="D4" s="139">
        <v>2020</v>
      </c>
      <c r="E4" s="139"/>
      <c r="F4" s="139"/>
      <c r="G4" s="139"/>
      <c r="H4" s="139">
        <v>2021</v>
      </c>
      <c r="I4" s="139"/>
      <c r="J4" s="139"/>
      <c r="K4" s="139"/>
      <c r="L4" s="139">
        <v>2022</v>
      </c>
      <c r="M4" s="139"/>
      <c r="N4" s="139"/>
      <c r="O4" s="139"/>
      <c r="P4" s="140">
        <v>2023</v>
      </c>
      <c r="Q4" s="140"/>
      <c r="R4" s="146"/>
      <c r="S4" s="80" t="s">
        <v>170</v>
      </c>
      <c r="T4" s="9" t="s">
        <v>246</v>
      </c>
    </row>
    <row r="5" spans="2:20" x14ac:dyDescent="0.25">
      <c r="B5" s="14" t="s">
        <v>74</v>
      </c>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81" t="s">
        <v>74</v>
      </c>
      <c r="T5" s="79" t="s">
        <v>74</v>
      </c>
    </row>
    <row r="6" spans="2:20" x14ac:dyDescent="0.2">
      <c r="B6" s="10" t="s">
        <v>75</v>
      </c>
      <c r="C6" s="10" t="s">
        <v>74</v>
      </c>
      <c r="D6" s="126">
        <f t="shared" ref="D6:Q6" si="0">D7+D18+D29</f>
        <v>26620430556</v>
      </c>
      <c r="E6" s="126">
        <f t="shared" si="0"/>
        <v>21043489900</v>
      </c>
      <c r="F6" s="126">
        <f t="shared" si="0"/>
        <v>34184888625</v>
      </c>
      <c r="G6" s="126">
        <f t="shared" si="0"/>
        <v>26870960915</v>
      </c>
      <c r="H6" s="126">
        <f t="shared" si="0"/>
        <v>29344507291</v>
      </c>
      <c r="I6" s="126">
        <f t="shared" si="0"/>
        <v>31537288181</v>
      </c>
      <c r="J6" s="126">
        <f t="shared" si="0"/>
        <v>26913778078</v>
      </c>
      <c r="K6" s="126">
        <f t="shared" si="0"/>
        <v>36533800216</v>
      </c>
      <c r="L6" s="126">
        <f t="shared" si="0"/>
        <v>36148246732</v>
      </c>
      <c r="M6" s="126">
        <f t="shared" si="0"/>
        <v>36372722436</v>
      </c>
      <c r="N6" s="126">
        <f t="shared" si="0"/>
        <v>34876042272</v>
      </c>
      <c r="O6" s="126">
        <f t="shared" si="0"/>
        <v>38683140764</v>
      </c>
      <c r="P6" s="126">
        <f t="shared" si="0"/>
        <v>40350129680</v>
      </c>
      <c r="Q6" s="126">
        <f t="shared" si="0"/>
        <v>36392374502</v>
      </c>
      <c r="R6" s="126">
        <f t="shared" ref="R6" si="1">R7+R18+R29</f>
        <v>32919966893</v>
      </c>
      <c r="S6" s="43" t="s">
        <v>74</v>
      </c>
      <c r="T6" s="66" t="s">
        <v>76</v>
      </c>
    </row>
    <row r="7" spans="2:20" x14ac:dyDescent="0.2">
      <c r="B7" s="16" t="s">
        <v>77</v>
      </c>
      <c r="C7" s="16"/>
      <c r="D7" s="127">
        <f>SUM(D8:D17)</f>
        <v>843994073</v>
      </c>
      <c r="E7" s="127">
        <f t="shared" ref="E7:Q7" si="2">SUM(E8:E17)</f>
        <v>377261924</v>
      </c>
      <c r="F7" s="127">
        <f t="shared" si="2"/>
        <v>605340079</v>
      </c>
      <c r="G7" s="127">
        <f t="shared" si="2"/>
        <v>750157597</v>
      </c>
      <c r="H7" s="127">
        <f t="shared" si="2"/>
        <v>675180396</v>
      </c>
      <c r="I7" s="127">
        <f t="shared" si="2"/>
        <v>614125772</v>
      </c>
      <c r="J7" s="127">
        <f t="shared" si="2"/>
        <v>459879911</v>
      </c>
      <c r="K7" s="127">
        <f t="shared" si="2"/>
        <v>463694785</v>
      </c>
      <c r="L7" s="127">
        <f t="shared" si="2"/>
        <v>415114607</v>
      </c>
      <c r="M7" s="127">
        <f t="shared" si="2"/>
        <v>662207188</v>
      </c>
      <c r="N7" s="127">
        <f t="shared" si="2"/>
        <v>412340402</v>
      </c>
      <c r="O7" s="127">
        <f t="shared" si="2"/>
        <v>499262193</v>
      </c>
      <c r="P7" s="127">
        <f t="shared" si="2"/>
        <v>501160986</v>
      </c>
      <c r="Q7" s="127">
        <f t="shared" si="2"/>
        <v>459034780</v>
      </c>
      <c r="R7" s="127">
        <f t="shared" ref="R7" si="3">SUM(R8:R17)</f>
        <v>621948242</v>
      </c>
      <c r="S7" s="44"/>
      <c r="T7" s="44" t="s">
        <v>78</v>
      </c>
    </row>
    <row r="8" spans="2:20" x14ac:dyDescent="0.2">
      <c r="B8" s="31" t="s">
        <v>74</v>
      </c>
      <c r="C8" s="31" t="s">
        <v>104</v>
      </c>
      <c r="D8" s="128">
        <v>468370585</v>
      </c>
      <c r="E8" s="128">
        <v>346544813</v>
      </c>
      <c r="F8" s="128">
        <v>400832768</v>
      </c>
      <c r="G8" s="128">
        <v>632316279</v>
      </c>
      <c r="H8" s="128">
        <v>558542647</v>
      </c>
      <c r="I8" s="128">
        <v>582227491</v>
      </c>
      <c r="J8" s="128">
        <v>436098506</v>
      </c>
      <c r="K8" s="128">
        <v>402964997</v>
      </c>
      <c r="L8" s="128">
        <v>330830853</v>
      </c>
      <c r="M8" s="128">
        <v>285045153</v>
      </c>
      <c r="N8" s="128">
        <v>303624000</v>
      </c>
      <c r="O8" s="128">
        <v>381954890</v>
      </c>
      <c r="P8" s="128">
        <v>355425931</v>
      </c>
      <c r="Q8" s="128">
        <v>348232284</v>
      </c>
      <c r="R8" s="128">
        <v>338939395</v>
      </c>
      <c r="S8" s="42" t="s">
        <v>105</v>
      </c>
      <c r="T8" s="42" t="s">
        <v>74</v>
      </c>
    </row>
    <row r="9" spans="2:20" x14ac:dyDescent="0.2">
      <c r="B9" s="32" t="s">
        <v>74</v>
      </c>
      <c r="C9" s="32" t="s">
        <v>107</v>
      </c>
      <c r="D9" s="129">
        <v>324425502</v>
      </c>
      <c r="E9" s="129">
        <v>649259</v>
      </c>
      <c r="F9" s="129">
        <v>180505078</v>
      </c>
      <c r="G9" s="129">
        <v>81790741</v>
      </c>
      <c r="H9" s="129">
        <v>73862329</v>
      </c>
      <c r="I9" s="129">
        <v>4426181</v>
      </c>
      <c r="J9" s="129">
        <v>1841627</v>
      </c>
      <c r="K9" s="129">
        <v>15738140</v>
      </c>
      <c r="L9" s="129">
        <v>23449413</v>
      </c>
      <c r="M9" s="129">
        <v>326092160</v>
      </c>
      <c r="N9" s="129">
        <v>55987263</v>
      </c>
      <c r="O9" s="129">
        <v>39409471</v>
      </c>
      <c r="P9" s="129">
        <v>49534260</v>
      </c>
      <c r="Q9" s="129">
        <v>59150896</v>
      </c>
      <c r="R9" s="129">
        <v>228529524</v>
      </c>
      <c r="S9" s="41" t="s">
        <v>108</v>
      </c>
      <c r="T9" s="41" t="s">
        <v>74</v>
      </c>
    </row>
    <row r="10" spans="2:20" x14ac:dyDescent="0.2">
      <c r="B10" s="31" t="s">
        <v>74</v>
      </c>
      <c r="C10" s="31" t="s">
        <v>85</v>
      </c>
      <c r="D10" s="128">
        <v>3680690</v>
      </c>
      <c r="E10" s="128">
        <v>4684050</v>
      </c>
      <c r="F10" s="128">
        <v>1766296</v>
      </c>
      <c r="G10" s="128">
        <v>3493347</v>
      </c>
      <c r="H10" s="128">
        <v>6892912</v>
      </c>
      <c r="I10" s="128">
        <v>2156824</v>
      </c>
      <c r="J10" s="128">
        <v>1773978</v>
      </c>
      <c r="K10" s="128">
        <v>2416900</v>
      </c>
      <c r="L10" s="128">
        <v>1349899</v>
      </c>
      <c r="M10" s="128">
        <v>5459823</v>
      </c>
      <c r="N10" s="128">
        <v>5192196</v>
      </c>
      <c r="O10" s="128">
        <v>16417162</v>
      </c>
      <c r="P10" s="128">
        <v>9475106</v>
      </c>
      <c r="Q10" s="128">
        <v>3826821</v>
      </c>
      <c r="R10" s="128">
        <v>17482593</v>
      </c>
      <c r="S10" s="42" t="s">
        <v>106</v>
      </c>
      <c r="T10" s="42" t="s">
        <v>74</v>
      </c>
    </row>
    <row r="11" spans="2:20" x14ac:dyDescent="0.2">
      <c r="B11" s="32" t="s">
        <v>74</v>
      </c>
      <c r="C11" s="32" t="s">
        <v>100</v>
      </c>
      <c r="D11" s="129">
        <v>7163958</v>
      </c>
      <c r="E11" s="129">
        <v>15060119</v>
      </c>
      <c r="F11" s="129">
        <v>8070048</v>
      </c>
      <c r="G11" s="129">
        <v>7048754</v>
      </c>
      <c r="H11" s="129">
        <v>13696034</v>
      </c>
      <c r="I11" s="129">
        <v>8401640</v>
      </c>
      <c r="J11" s="129">
        <v>7197366</v>
      </c>
      <c r="K11" s="129">
        <v>9941822</v>
      </c>
      <c r="L11" s="129">
        <v>14547136</v>
      </c>
      <c r="M11" s="129">
        <v>24454490</v>
      </c>
      <c r="N11" s="129">
        <v>27638847</v>
      </c>
      <c r="O11" s="129">
        <v>27846183</v>
      </c>
      <c r="P11" s="129">
        <v>29988813</v>
      </c>
      <c r="Q11" s="129">
        <v>12795851</v>
      </c>
      <c r="R11" s="129">
        <v>17209905</v>
      </c>
      <c r="S11" s="41" t="s">
        <v>101</v>
      </c>
      <c r="T11" s="41" t="s">
        <v>74</v>
      </c>
    </row>
    <row r="12" spans="2:20" x14ac:dyDescent="0.2">
      <c r="B12" s="31" t="s">
        <v>74</v>
      </c>
      <c r="C12" s="31" t="s">
        <v>90</v>
      </c>
      <c r="D12" s="128">
        <v>28941531</v>
      </c>
      <c r="E12" s="128">
        <v>4261368</v>
      </c>
      <c r="F12" s="128">
        <v>9089508</v>
      </c>
      <c r="G12" s="128">
        <v>20488324</v>
      </c>
      <c r="H12" s="128">
        <v>18111237</v>
      </c>
      <c r="I12" s="128">
        <v>13998568</v>
      </c>
      <c r="J12" s="128">
        <v>10385212</v>
      </c>
      <c r="K12" s="128">
        <v>28414641</v>
      </c>
      <c r="L12" s="128">
        <v>41677487</v>
      </c>
      <c r="M12" s="128">
        <v>18028333</v>
      </c>
      <c r="N12" s="128">
        <v>15489586</v>
      </c>
      <c r="O12" s="128">
        <v>27866335</v>
      </c>
      <c r="P12" s="128">
        <v>51217875</v>
      </c>
      <c r="Q12" s="128">
        <v>27864605</v>
      </c>
      <c r="R12" s="128">
        <v>13371841</v>
      </c>
      <c r="S12" s="42" t="s">
        <v>91</v>
      </c>
      <c r="T12" s="42" t="s">
        <v>74</v>
      </c>
    </row>
    <row r="13" spans="2:20" x14ac:dyDescent="0.2">
      <c r="B13" s="32" t="s">
        <v>74</v>
      </c>
      <c r="C13" s="32" t="s">
        <v>102</v>
      </c>
      <c r="D13" s="129">
        <v>11262975</v>
      </c>
      <c r="E13" s="129">
        <v>6037411</v>
      </c>
      <c r="F13" s="129">
        <v>4873140</v>
      </c>
      <c r="G13" s="129">
        <v>4906738</v>
      </c>
      <c r="H13" s="129">
        <v>3706219</v>
      </c>
      <c r="I13" s="129">
        <v>2872419</v>
      </c>
      <c r="J13" s="129">
        <v>2552558</v>
      </c>
      <c r="K13" s="129">
        <v>3693908</v>
      </c>
      <c r="L13" s="129">
        <v>3188305</v>
      </c>
      <c r="M13" s="129">
        <v>3097381</v>
      </c>
      <c r="N13" s="129">
        <v>4152898</v>
      </c>
      <c r="O13" s="129">
        <v>4893740</v>
      </c>
      <c r="P13" s="129">
        <v>5172575</v>
      </c>
      <c r="Q13" s="129">
        <v>7115620</v>
      </c>
      <c r="R13" s="129">
        <v>6069649</v>
      </c>
      <c r="S13" s="41" t="s">
        <v>103</v>
      </c>
      <c r="T13" s="41" t="s">
        <v>74</v>
      </c>
    </row>
    <row r="14" spans="2:20" x14ac:dyDescent="0.2">
      <c r="B14" s="31" t="s">
        <v>74</v>
      </c>
      <c r="C14" s="31" t="s">
        <v>94</v>
      </c>
      <c r="D14" s="128">
        <v>136132</v>
      </c>
      <c r="E14" s="128">
        <v>24524</v>
      </c>
      <c r="F14" s="128">
        <v>126205</v>
      </c>
      <c r="G14" s="128">
        <v>19460</v>
      </c>
      <c r="H14" s="128">
        <v>335993</v>
      </c>
      <c r="I14" s="128">
        <v>17349</v>
      </c>
      <c r="J14" s="128">
        <v>23304</v>
      </c>
      <c r="K14" s="128">
        <v>509377</v>
      </c>
      <c r="L14" s="128">
        <v>44049</v>
      </c>
      <c r="M14" s="128">
        <v>13500</v>
      </c>
      <c r="N14" s="128">
        <v>21983</v>
      </c>
      <c r="O14" s="128">
        <v>467704</v>
      </c>
      <c r="P14" s="128">
        <v>340252</v>
      </c>
      <c r="Q14" s="128">
        <v>16427</v>
      </c>
      <c r="R14" s="128">
        <v>191888</v>
      </c>
      <c r="S14" s="42" t="s">
        <v>95</v>
      </c>
      <c r="T14" s="42" t="s">
        <v>74</v>
      </c>
    </row>
    <row r="15" spans="2:20" x14ac:dyDescent="0.2">
      <c r="B15" s="32" t="s">
        <v>74</v>
      </c>
      <c r="C15" s="32" t="s">
        <v>92</v>
      </c>
      <c r="D15" s="129">
        <v>10000</v>
      </c>
      <c r="E15" s="129" t="s">
        <v>245</v>
      </c>
      <c r="F15" s="129">
        <v>200</v>
      </c>
      <c r="G15" s="129">
        <v>54470</v>
      </c>
      <c r="H15" s="129">
        <v>12025</v>
      </c>
      <c r="I15" s="129">
        <v>14500</v>
      </c>
      <c r="J15" s="129">
        <v>600</v>
      </c>
      <c r="K15" s="129">
        <v>15000</v>
      </c>
      <c r="L15" s="129">
        <v>16210</v>
      </c>
      <c r="M15" s="129">
        <v>560</v>
      </c>
      <c r="N15" s="129">
        <v>736</v>
      </c>
      <c r="O15" s="129">
        <v>2400</v>
      </c>
      <c r="P15" s="129">
        <v>2620</v>
      </c>
      <c r="Q15" s="129">
        <v>300</v>
      </c>
      <c r="R15" s="129">
        <v>148264</v>
      </c>
      <c r="S15" s="41" t="s">
        <v>93</v>
      </c>
      <c r="T15" s="41" t="s">
        <v>74</v>
      </c>
    </row>
    <row r="16" spans="2:20" x14ac:dyDescent="0.2">
      <c r="B16" s="31" t="s">
        <v>74</v>
      </c>
      <c r="C16" s="31" t="s">
        <v>98</v>
      </c>
      <c r="D16" s="128">
        <v>2700</v>
      </c>
      <c r="E16" s="128" t="s">
        <v>245</v>
      </c>
      <c r="F16" s="128" t="s">
        <v>245</v>
      </c>
      <c r="G16" s="128">
        <v>30400</v>
      </c>
      <c r="H16" s="128">
        <v>21000</v>
      </c>
      <c r="I16" s="128">
        <v>3000</v>
      </c>
      <c r="J16" s="128">
        <v>520</v>
      </c>
      <c r="K16" s="128" t="s">
        <v>245</v>
      </c>
      <c r="L16" s="128">
        <v>8180</v>
      </c>
      <c r="M16" s="128" t="s">
        <v>245</v>
      </c>
      <c r="N16" s="128" t="s">
        <v>245</v>
      </c>
      <c r="O16" s="128" t="s">
        <v>245</v>
      </c>
      <c r="P16" s="128" t="s">
        <v>245</v>
      </c>
      <c r="Q16" s="128">
        <v>500</v>
      </c>
      <c r="R16" s="128">
        <v>5183</v>
      </c>
      <c r="S16" s="42" t="s">
        <v>99</v>
      </c>
      <c r="T16" s="42" t="s">
        <v>74</v>
      </c>
    </row>
    <row r="17" spans="2:20" x14ac:dyDescent="0.2">
      <c r="B17" s="32" t="s">
        <v>74</v>
      </c>
      <c r="C17" s="32" t="s">
        <v>96</v>
      </c>
      <c r="D17" s="129" t="s">
        <v>245</v>
      </c>
      <c r="E17" s="129">
        <v>380</v>
      </c>
      <c r="F17" s="129">
        <v>76836</v>
      </c>
      <c r="G17" s="129">
        <v>9084</v>
      </c>
      <c r="H17" s="129" t="s">
        <v>245</v>
      </c>
      <c r="I17" s="129">
        <v>7800</v>
      </c>
      <c r="J17" s="129">
        <v>6240</v>
      </c>
      <c r="K17" s="129" t="s">
        <v>245</v>
      </c>
      <c r="L17" s="129">
        <v>3075</v>
      </c>
      <c r="M17" s="129">
        <v>15788</v>
      </c>
      <c r="N17" s="129">
        <v>232893</v>
      </c>
      <c r="O17" s="129">
        <v>404308</v>
      </c>
      <c r="P17" s="129">
        <v>3554</v>
      </c>
      <c r="Q17" s="129">
        <v>31476</v>
      </c>
      <c r="R17" s="129" t="s">
        <v>245</v>
      </c>
      <c r="S17" s="41" t="s">
        <v>97</v>
      </c>
      <c r="T17" s="41" t="s">
        <v>74</v>
      </c>
    </row>
    <row r="18" spans="2:20" x14ac:dyDescent="0.2">
      <c r="B18" s="10" t="s">
        <v>79</v>
      </c>
      <c r="C18" s="10"/>
      <c r="D18" s="130">
        <f>SUM(D19:D28)</f>
        <v>25689001281</v>
      </c>
      <c r="E18" s="130">
        <f t="shared" ref="E18:R18" si="4">SUM(E19:E28)</f>
        <v>20650372379</v>
      </c>
      <c r="F18" s="130">
        <f t="shared" si="4"/>
        <v>33205345210</v>
      </c>
      <c r="G18" s="130">
        <f t="shared" si="4"/>
        <v>26003845903</v>
      </c>
      <c r="H18" s="130">
        <f t="shared" si="4"/>
        <v>28269848422</v>
      </c>
      <c r="I18" s="130">
        <f t="shared" si="4"/>
        <v>30809460498</v>
      </c>
      <c r="J18" s="130">
        <f t="shared" si="4"/>
        <v>26151668168</v>
      </c>
      <c r="K18" s="130">
        <f t="shared" si="4"/>
        <v>35170360881</v>
      </c>
      <c r="L18" s="130">
        <f t="shared" si="4"/>
        <v>35701126441</v>
      </c>
      <c r="M18" s="130">
        <f t="shared" si="4"/>
        <v>35615034948</v>
      </c>
      <c r="N18" s="130">
        <f t="shared" si="4"/>
        <v>34440476855</v>
      </c>
      <c r="O18" s="130">
        <f t="shared" si="4"/>
        <v>37876021617</v>
      </c>
      <c r="P18" s="130">
        <f t="shared" si="4"/>
        <v>37784224425</v>
      </c>
      <c r="Q18" s="130">
        <f t="shared" si="4"/>
        <v>35668320166</v>
      </c>
      <c r="R18" s="130">
        <f t="shared" si="4"/>
        <v>32237468647</v>
      </c>
      <c r="S18" s="43"/>
      <c r="T18" s="43" t="s">
        <v>80</v>
      </c>
    </row>
    <row r="19" spans="2:20" x14ac:dyDescent="0.2">
      <c r="B19" s="32" t="s">
        <v>74</v>
      </c>
      <c r="C19" s="32" t="s">
        <v>102</v>
      </c>
      <c r="D19" s="129">
        <v>6144682398</v>
      </c>
      <c r="E19" s="129">
        <v>3251281577</v>
      </c>
      <c r="F19" s="129">
        <v>4815666835</v>
      </c>
      <c r="G19" s="129">
        <v>6739752804</v>
      </c>
      <c r="H19" s="129">
        <v>6561739538</v>
      </c>
      <c r="I19" s="129">
        <v>6876193212</v>
      </c>
      <c r="J19" s="129">
        <v>6943266534</v>
      </c>
      <c r="K19" s="129">
        <v>8933434189</v>
      </c>
      <c r="L19" s="129">
        <v>8853507964</v>
      </c>
      <c r="M19" s="129">
        <v>9270409615</v>
      </c>
      <c r="N19" s="129">
        <v>8842270159</v>
      </c>
      <c r="O19" s="129">
        <v>7960539677</v>
      </c>
      <c r="P19" s="129">
        <v>8218376780</v>
      </c>
      <c r="Q19" s="129">
        <v>13420416687</v>
      </c>
      <c r="R19" s="129">
        <v>7390678188</v>
      </c>
      <c r="S19" s="41" t="s">
        <v>103</v>
      </c>
      <c r="T19" s="41" t="s">
        <v>74</v>
      </c>
    </row>
    <row r="20" spans="2:20" x14ac:dyDescent="0.2">
      <c r="B20" s="31" t="s">
        <v>74</v>
      </c>
      <c r="C20" s="31" t="s">
        <v>107</v>
      </c>
      <c r="D20" s="128">
        <v>2928646679</v>
      </c>
      <c r="E20" s="128">
        <v>7164650611</v>
      </c>
      <c r="F20" s="128">
        <v>13922785142</v>
      </c>
      <c r="G20" s="128">
        <v>3843126251</v>
      </c>
      <c r="H20" s="128">
        <v>4488662306</v>
      </c>
      <c r="I20" s="128">
        <v>7235311706</v>
      </c>
      <c r="J20" s="128">
        <v>3774884890</v>
      </c>
      <c r="K20" s="128">
        <v>4648390743</v>
      </c>
      <c r="L20" s="128">
        <v>8133165918</v>
      </c>
      <c r="M20" s="128">
        <v>8073519731</v>
      </c>
      <c r="N20" s="128">
        <v>6934384699</v>
      </c>
      <c r="O20" s="128">
        <v>12013429182</v>
      </c>
      <c r="P20" s="128">
        <v>11508123213</v>
      </c>
      <c r="Q20" s="128">
        <v>5331078336</v>
      </c>
      <c r="R20" s="128">
        <v>6760939716</v>
      </c>
      <c r="S20" s="42" t="s">
        <v>108</v>
      </c>
      <c r="T20" s="42" t="s">
        <v>74</v>
      </c>
    </row>
    <row r="21" spans="2:20" x14ac:dyDescent="0.2">
      <c r="B21" s="32" t="s">
        <v>74</v>
      </c>
      <c r="C21" s="32" t="s">
        <v>104</v>
      </c>
      <c r="D21" s="129">
        <v>7023385752</v>
      </c>
      <c r="E21" s="129">
        <v>4494220567</v>
      </c>
      <c r="F21" s="129">
        <v>5584914825</v>
      </c>
      <c r="G21" s="129">
        <v>5302559888</v>
      </c>
      <c r="H21" s="129">
        <v>6797270982</v>
      </c>
      <c r="I21" s="129">
        <v>6004902143</v>
      </c>
      <c r="J21" s="129">
        <v>5452644843</v>
      </c>
      <c r="K21" s="129">
        <v>7269654632</v>
      </c>
      <c r="L21" s="129">
        <v>6775354996</v>
      </c>
      <c r="M21" s="129">
        <v>5739823012</v>
      </c>
      <c r="N21" s="129">
        <v>6305455138</v>
      </c>
      <c r="O21" s="129">
        <v>6828699984</v>
      </c>
      <c r="P21" s="129">
        <v>5468647816</v>
      </c>
      <c r="Q21" s="129">
        <v>5583610926</v>
      </c>
      <c r="R21" s="129">
        <v>6628854064</v>
      </c>
      <c r="S21" s="41" t="s">
        <v>105</v>
      </c>
      <c r="T21" s="41" t="s">
        <v>74</v>
      </c>
    </row>
    <row r="22" spans="2:20" x14ac:dyDescent="0.2">
      <c r="B22" s="31" t="s">
        <v>74</v>
      </c>
      <c r="C22" s="31" t="s">
        <v>100</v>
      </c>
      <c r="D22" s="128">
        <v>5322545758</v>
      </c>
      <c r="E22" s="128">
        <v>2900076024</v>
      </c>
      <c r="F22" s="128">
        <v>5547033266</v>
      </c>
      <c r="G22" s="128">
        <v>6305270303</v>
      </c>
      <c r="H22" s="128">
        <v>5698035306</v>
      </c>
      <c r="I22" s="128">
        <v>6136010128</v>
      </c>
      <c r="J22" s="128">
        <v>5939124525</v>
      </c>
      <c r="K22" s="128">
        <v>9350795782</v>
      </c>
      <c r="L22" s="128">
        <v>6202827798</v>
      </c>
      <c r="M22" s="128">
        <v>6901895939</v>
      </c>
      <c r="N22" s="128">
        <v>6957324046</v>
      </c>
      <c r="O22" s="128">
        <v>5073613598</v>
      </c>
      <c r="P22" s="128">
        <v>4840016794</v>
      </c>
      <c r="Q22" s="128">
        <v>5681539196</v>
      </c>
      <c r="R22" s="128">
        <v>5230786942</v>
      </c>
      <c r="S22" s="42" t="s">
        <v>101</v>
      </c>
      <c r="T22" s="42" t="s">
        <v>74</v>
      </c>
    </row>
    <row r="23" spans="2:20" x14ac:dyDescent="0.2">
      <c r="B23" s="32" t="s">
        <v>74</v>
      </c>
      <c r="C23" s="32" t="s">
        <v>90</v>
      </c>
      <c r="D23" s="129">
        <v>2380942259</v>
      </c>
      <c r="E23" s="129">
        <v>2068998648</v>
      </c>
      <c r="F23" s="129">
        <v>2025345276</v>
      </c>
      <c r="G23" s="129">
        <v>2202854224</v>
      </c>
      <c r="H23" s="129">
        <v>2647547937</v>
      </c>
      <c r="I23" s="129">
        <v>2152928560</v>
      </c>
      <c r="J23" s="129">
        <v>2169526742</v>
      </c>
      <c r="K23" s="129">
        <v>2415988653</v>
      </c>
      <c r="L23" s="129">
        <v>2986422836</v>
      </c>
      <c r="M23" s="129">
        <v>2889855718</v>
      </c>
      <c r="N23" s="129">
        <v>2639376745</v>
      </c>
      <c r="O23" s="129">
        <v>2893864138</v>
      </c>
      <c r="P23" s="129">
        <v>3227269162</v>
      </c>
      <c r="Q23" s="129">
        <v>2637627641</v>
      </c>
      <c r="R23" s="129">
        <v>2890822783</v>
      </c>
      <c r="S23" s="41" t="s">
        <v>91</v>
      </c>
      <c r="T23" s="41" t="s">
        <v>74</v>
      </c>
    </row>
    <row r="24" spans="2:20" x14ac:dyDescent="0.2">
      <c r="B24" s="31" t="s">
        <v>74</v>
      </c>
      <c r="C24" s="31" t="s">
        <v>85</v>
      </c>
      <c r="D24" s="128">
        <v>1536879810</v>
      </c>
      <c r="E24" s="128">
        <v>583465931</v>
      </c>
      <c r="F24" s="128">
        <v>1041764569</v>
      </c>
      <c r="G24" s="128">
        <v>1228466358</v>
      </c>
      <c r="H24" s="128">
        <v>1702963770</v>
      </c>
      <c r="I24" s="128">
        <v>1627072581</v>
      </c>
      <c r="J24" s="128">
        <v>1541339138</v>
      </c>
      <c r="K24" s="128">
        <v>2193092220</v>
      </c>
      <c r="L24" s="128">
        <v>2209610063</v>
      </c>
      <c r="M24" s="128">
        <v>2218582081</v>
      </c>
      <c r="N24" s="128">
        <v>2265059644</v>
      </c>
      <c r="O24" s="128">
        <v>2538419038</v>
      </c>
      <c r="P24" s="128">
        <v>4056372330</v>
      </c>
      <c r="Q24" s="128">
        <v>2537706534</v>
      </c>
      <c r="R24" s="128">
        <v>2854402341</v>
      </c>
      <c r="S24" s="42" t="s">
        <v>106</v>
      </c>
      <c r="T24" s="42" t="s">
        <v>74</v>
      </c>
    </row>
    <row r="25" spans="2:20" x14ac:dyDescent="0.2">
      <c r="B25" s="32" t="s">
        <v>74</v>
      </c>
      <c r="C25" s="32" t="s">
        <v>96</v>
      </c>
      <c r="D25" s="129">
        <v>91744098</v>
      </c>
      <c r="E25" s="129">
        <v>40661174</v>
      </c>
      <c r="F25" s="129">
        <v>89321923</v>
      </c>
      <c r="G25" s="129">
        <v>196231330</v>
      </c>
      <c r="H25" s="129">
        <v>118209287</v>
      </c>
      <c r="I25" s="129">
        <v>522919690</v>
      </c>
      <c r="J25" s="129">
        <v>109866608</v>
      </c>
      <c r="K25" s="129">
        <v>129419304</v>
      </c>
      <c r="L25" s="129">
        <v>285321708</v>
      </c>
      <c r="M25" s="129">
        <v>226085586</v>
      </c>
      <c r="N25" s="129">
        <v>196266974</v>
      </c>
      <c r="O25" s="129">
        <v>240671520</v>
      </c>
      <c r="P25" s="129">
        <v>182549518</v>
      </c>
      <c r="Q25" s="129">
        <v>177305740</v>
      </c>
      <c r="R25" s="129">
        <v>167363266</v>
      </c>
      <c r="S25" s="41" t="s">
        <v>97</v>
      </c>
      <c r="T25" s="41" t="s">
        <v>74</v>
      </c>
    </row>
    <row r="26" spans="2:20" x14ac:dyDescent="0.2">
      <c r="B26" s="31" t="s">
        <v>74</v>
      </c>
      <c r="C26" s="31" t="s">
        <v>94</v>
      </c>
      <c r="D26" s="128">
        <v>67191238</v>
      </c>
      <c r="E26" s="128">
        <v>25102346</v>
      </c>
      <c r="F26" s="128">
        <v>45315853</v>
      </c>
      <c r="G26" s="128">
        <v>49990904</v>
      </c>
      <c r="H26" s="128">
        <v>103642430</v>
      </c>
      <c r="I26" s="128">
        <v>116543747</v>
      </c>
      <c r="J26" s="128">
        <v>75941735</v>
      </c>
      <c r="K26" s="128">
        <v>85229908</v>
      </c>
      <c r="L26" s="128">
        <v>100323158</v>
      </c>
      <c r="M26" s="128">
        <v>97060720</v>
      </c>
      <c r="N26" s="128">
        <v>108002533</v>
      </c>
      <c r="O26" s="128">
        <v>117924432</v>
      </c>
      <c r="P26" s="128">
        <v>84312544</v>
      </c>
      <c r="Q26" s="128">
        <v>116333591</v>
      </c>
      <c r="R26" s="128">
        <v>139519576</v>
      </c>
      <c r="S26" s="42" t="s">
        <v>95</v>
      </c>
      <c r="T26" s="42" t="s">
        <v>74</v>
      </c>
    </row>
    <row r="27" spans="2:20" x14ac:dyDescent="0.2">
      <c r="B27" s="32" t="s">
        <v>74</v>
      </c>
      <c r="C27" s="32" t="s">
        <v>98</v>
      </c>
      <c r="D27" s="129">
        <v>102757273</v>
      </c>
      <c r="E27" s="129">
        <v>76813092</v>
      </c>
      <c r="F27" s="129">
        <v>85583008</v>
      </c>
      <c r="G27" s="129">
        <v>94843213</v>
      </c>
      <c r="H27" s="129">
        <v>110761895</v>
      </c>
      <c r="I27" s="129">
        <v>94186334</v>
      </c>
      <c r="J27" s="129">
        <v>97659002</v>
      </c>
      <c r="K27" s="129">
        <v>107633169</v>
      </c>
      <c r="L27" s="129">
        <v>120369677</v>
      </c>
      <c r="M27" s="129">
        <v>146775172</v>
      </c>
      <c r="N27" s="129">
        <v>148332711</v>
      </c>
      <c r="O27" s="129">
        <v>151359575</v>
      </c>
      <c r="P27" s="129">
        <v>158166076</v>
      </c>
      <c r="Q27" s="129">
        <v>134434537</v>
      </c>
      <c r="R27" s="129">
        <v>128478383</v>
      </c>
      <c r="S27" s="41" t="s">
        <v>99</v>
      </c>
      <c r="T27" s="41" t="s">
        <v>74</v>
      </c>
    </row>
    <row r="28" spans="2:20" x14ac:dyDescent="0.2">
      <c r="B28" s="31" t="s">
        <v>74</v>
      </c>
      <c r="C28" s="31" t="s">
        <v>92</v>
      </c>
      <c r="D28" s="128">
        <v>90226016</v>
      </c>
      <c r="E28" s="128">
        <v>45102409</v>
      </c>
      <c r="F28" s="128">
        <v>47614513</v>
      </c>
      <c r="G28" s="128">
        <v>40750628</v>
      </c>
      <c r="H28" s="128">
        <v>41014971</v>
      </c>
      <c r="I28" s="128">
        <v>43392397</v>
      </c>
      <c r="J28" s="128">
        <v>47414151</v>
      </c>
      <c r="K28" s="128">
        <v>36722281</v>
      </c>
      <c r="L28" s="128">
        <v>34222323</v>
      </c>
      <c r="M28" s="128">
        <v>51027374</v>
      </c>
      <c r="N28" s="128">
        <v>44004206</v>
      </c>
      <c r="O28" s="128">
        <v>57500473</v>
      </c>
      <c r="P28" s="128">
        <v>40390192</v>
      </c>
      <c r="Q28" s="128">
        <v>48266978</v>
      </c>
      <c r="R28" s="128">
        <v>45623388</v>
      </c>
      <c r="S28" s="42" t="s">
        <v>93</v>
      </c>
      <c r="T28" s="42" t="s">
        <v>74</v>
      </c>
    </row>
    <row r="29" spans="2:20" x14ac:dyDescent="0.2">
      <c r="B29" s="16" t="s">
        <v>187</v>
      </c>
      <c r="C29" s="16"/>
      <c r="D29" s="127">
        <f>SUM(D30:D39)</f>
        <v>87435202</v>
      </c>
      <c r="E29" s="127">
        <f t="shared" ref="E29:R29" si="5">SUM(E30:E39)</f>
        <v>15855597</v>
      </c>
      <c r="F29" s="127">
        <f t="shared" si="5"/>
        <v>374203336</v>
      </c>
      <c r="G29" s="127">
        <f t="shared" si="5"/>
        <v>116957415</v>
      </c>
      <c r="H29" s="127">
        <f t="shared" si="5"/>
        <v>399478473</v>
      </c>
      <c r="I29" s="127">
        <f t="shared" si="5"/>
        <v>113701911</v>
      </c>
      <c r="J29" s="127">
        <f t="shared" si="5"/>
        <v>302229999</v>
      </c>
      <c r="K29" s="127">
        <f t="shared" si="5"/>
        <v>899744550</v>
      </c>
      <c r="L29" s="127">
        <f t="shared" si="5"/>
        <v>32005684</v>
      </c>
      <c r="M29" s="127">
        <f t="shared" si="5"/>
        <v>95480300</v>
      </c>
      <c r="N29" s="127">
        <f t="shared" si="5"/>
        <v>23225015</v>
      </c>
      <c r="O29" s="127">
        <f t="shared" si="5"/>
        <v>307856954</v>
      </c>
      <c r="P29" s="127">
        <f t="shared" si="5"/>
        <v>2064744269</v>
      </c>
      <c r="Q29" s="127">
        <f t="shared" si="5"/>
        <v>265019556</v>
      </c>
      <c r="R29" s="127">
        <f t="shared" si="5"/>
        <v>60550004</v>
      </c>
      <c r="S29" s="44"/>
      <c r="T29" s="87" t="s">
        <v>82</v>
      </c>
    </row>
    <row r="30" spans="2:20" x14ac:dyDescent="0.2">
      <c r="B30" s="31" t="s">
        <v>74</v>
      </c>
      <c r="C30" s="31" t="s">
        <v>85</v>
      </c>
      <c r="D30" s="128">
        <v>75030514</v>
      </c>
      <c r="E30" s="128">
        <v>4234563</v>
      </c>
      <c r="F30" s="128">
        <v>1290479</v>
      </c>
      <c r="G30" s="128">
        <v>73102637</v>
      </c>
      <c r="H30" s="128">
        <v>371748940</v>
      </c>
      <c r="I30" s="128">
        <v>94671930</v>
      </c>
      <c r="J30" s="128">
        <v>384393</v>
      </c>
      <c r="K30" s="128">
        <v>871344054</v>
      </c>
      <c r="L30" s="128">
        <v>6503053</v>
      </c>
      <c r="M30" s="128">
        <v>63517313</v>
      </c>
      <c r="N30" s="128">
        <v>2070180</v>
      </c>
      <c r="O30" s="128">
        <v>284476520</v>
      </c>
      <c r="P30" s="128">
        <v>2022481978</v>
      </c>
      <c r="Q30" s="128">
        <v>238863068</v>
      </c>
      <c r="R30" s="128">
        <v>26511821</v>
      </c>
      <c r="S30" s="114" t="s">
        <v>106</v>
      </c>
      <c r="T30" s="42" t="s">
        <v>74</v>
      </c>
    </row>
    <row r="31" spans="2:20" x14ac:dyDescent="0.2">
      <c r="B31" s="32" t="s">
        <v>74</v>
      </c>
      <c r="C31" s="32" t="s">
        <v>104</v>
      </c>
      <c r="D31" s="129">
        <v>4494270</v>
      </c>
      <c r="E31" s="129">
        <v>2986315</v>
      </c>
      <c r="F31" s="129">
        <v>353802706</v>
      </c>
      <c r="G31" s="129">
        <v>14733287</v>
      </c>
      <c r="H31" s="129">
        <v>15594465</v>
      </c>
      <c r="I31" s="129">
        <v>5000348</v>
      </c>
      <c r="J31" s="129">
        <v>11930340</v>
      </c>
      <c r="K31" s="129">
        <v>13431383</v>
      </c>
      <c r="L31" s="129">
        <v>12438635</v>
      </c>
      <c r="M31" s="129">
        <v>27732364</v>
      </c>
      <c r="N31" s="129">
        <v>14489168</v>
      </c>
      <c r="O31" s="129">
        <v>17268921</v>
      </c>
      <c r="P31" s="129">
        <v>37028936</v>
      </c>
      <c r="Q31" s="129">
        <v>24101910</v>
      </c>
      <c r="R31" s="129">
        <v>26197043</v>
      </c>
      <c r="S31" s="41" t="s">
        <v>105</v>
      </c>
      <c r="T31" s="41" t="s">
        <v>74</v>
      </c>
    </row>
    <row r="32" spans="2:20" x14ac:dyDescent="0.2">
      <c r="B32" s="31" t="s">
        <v>74</v>
      </c>
      <c r="C32" s="31" t="s">
        <v>90</v>
      </c>
      <c r="D32" s="128">
        <v>328500</v>
      </c>
      <c r="E32" s="128">
        <v>4203080</v>
      </c>
      <c r="F32" s="128">
        <v>5398000</v>
      </c>
      <c r="G32" s="128">
        <v>2438502</v>
      </c>
      <c r="H32" s="128">
        <v>93156</v>
      </c>
      <c r="I32" s="128">
        <v>531518</v>
      </c>
      <c r="J32" s="128">
        <v>405363</v>
      </c>
      <c r="K32" s="128">
        <v>4534792</v>
      </c>
      <c r="L32" s="128">
        <v>3151625</v>
      </c>
      <c r="M32" s="128">
        <v>1772184</v>
      </c>
      <c r="N32" s="128">
        <v>1805900</v>
      </c>
      <c r="O32" s="128">
        <v>1149890</v>
      </c>
      <c r="P32" s="128">
        <v>3473988</v>
      </c>
      <c r="Q32" s="128">
        <v>240000</v>
      </c>
      <c r="R32" s="128">
        <v>5715843</v>
      </c>
      <c r="S32" s="42" t="s">
        <v>91</v>
      </c>
      <c r="T32" s="42" t="s">
        <v>74</v>
      </c>
    </row>
    <row r="33" spans="2:20" x14ac:dyDescent="0.2">
      <c r="B33" s="32" t="s">
        <v>74</v>
      </c>
      <c r="C33" s="32" t="s">
        <v>107</v>
      </c>
      <c r="D33" s="129">
        <v>784818</v>
      </c>
      <c r="E33" s="129">
        <v>53768</v>
      </c>
      <c r="F33" s="129">
        <v>1410473</v>
      </c>
      <c r="G33" s="129">
        <v>3185933</v>
      </c>
      <c r="H33" s="129">
        <v>3733445</v>
      </c>
      <c r="I33" s="129">
        <v>1314858</v>
      </c>
      <c r="J33" s="129">
        <v>8053705</v>
      </c>
      <c r="K33" s="129">
        <v>1125577</v>
      </c>
      <c r="L33" s="129">
        <v>1504750</v>
      </c>
      <c r="M33" s="129">
        <v>1044000</v>
      </c>
      <c r="N33" s="129">
        <v>693804</v>
      </c>
      <c r="O33" s="129">
        <v>1237361</v>
      </c>
      <c r="P33" s="129">
        <v>1391970</v>
      </c>
      <c r="Q33" s="129">
        <v>711000</v>
      </c>
      <c r="R33" s="129">
        <v>1822000</v>
      </c>
      <c r="S33" s="41" t="s">
        <v>108</v>
      </c>
      <c r="T33" s="41" t="s">
        <v>74</v>
      </c>
    </row>
    <row r="34" spans="2:20" x14ac:dyDescent="0.2">
      <c r="B34" s="31" t="s">
        <v>74</v>
      </c>
      <c r="C34" s="31" t="s">
        <v>102</v>
      </c>
      <c r="D34" s="128">
        <v>21109</v>
      </c>
      <c r="E34" s="128">
        <v>118419</v>
      </c>
      <c r="F34" s="128">
        <v>394317</v>
      </c>
      <c r="G34" s="128">
        <v>772352</v>
      </c>
      <c r="H34" s="128">
        <v>362274</v>
      </c>
      <c r="I34" s="128">
        <v>1523959</v>
      </c>
      <c r="J34" s="128">
        <v>741065</v>
      </c>
      <c r="K34" s="128">
        <v>2641239</v>
      </c>
      <c r="L34" s="128">
        <v>2185117</v>
      </c>
      <c r="M34" s="128">
        <v>151708</v>
      </c>
      <c r="N34" s="128">
        <v>1252069</v>
      </c>
      <c r="O34" s="128">
        <v>436737</v>
      </c>
      <c r="P34" s="128">
        <v>187849</v>
      </c>
      <c r="Q34" s="128">
        <v>864388</v>
      </c>
      <c r="R34" s="128">
        <v>189296</v>
      </c>
      <c r="S34" s="42" t="s">
        <v>103</v>
      </c>
      <c r="T34" s="42" t="s">
        <v>74</v>
      </c>
    </row>
    <row r="35" spans="2:20" x14ac:dyDescent="0.2">
      <c r="B35" s="32" t="s">
        <v>74</v>
      </c>
      <c r="C35" s="32" t="s">
        <v>100</v>
      </c>
      <c r="D35" s="129" t="s">
        <v>245</v>
      </c>
      <c r="E35" s="129">
        <v>1492976</v>
      </c>
      <c r="F35" s="129">
        <v>6972975</v>
      </c>
      <c r="G35" s="129">
        <v>2479275</v>
      </c>
      <c r="H35" s="129">
        <v>1910899</v>
      </c>
      <c r="I35" s="129">
        <v>3993207</v>
      </c>
      <c r="J35" s="129">
        <v>240897077</v>
      </c>
      <c r="K35" s="129">
        <v>50000</v>
      </c>
      <c r="L35" s="129">
        <v>45000</v>
      </c>
      <c r="M35" s="129">
        <v>1500</v>
      </c>
      <c r="N35" s="129">
        <v>1864592</v>
      </c>
      <c r="O35" s="129">
        <v>3274275</v>
      </c>
      <c r="P35" s="129">
        <v>17748</v>
      </c>
      <c r="Q35" s="129">
        <v>239190</v>
      </c>
      <c r="R35" s="129">
        <v>79001</v>
      </c>
      <c r="S35" s="41" t="s">
        <v>101</v>
      </c>
      <c r="T35" s="41" t="s">
        <v>74</v>
      </c>
    </row>
    <row r="36" spans="2:20" x14ac:dyDescent="0.2">
      <c r="B36" s="31" t="s">
        <v>74</v>
      </c>
      <c r="C36" s="31" t="s">
        <v>92</v>
      </c>
      <c r="D36" s="128">
        <v>11300</v>
      </c>
      <c r="E36" s="128">
        <v>1500</v>
      </c>
      <c r="F36" s="128" t="s">
        <v>245</v>
      </c>
      <c r="G36" s="128" t="s">
        <v>245</v>
      </c>
      <c r="H36" s="128" t="s">
        <v>245</v>
      </c>
      <c r="I36" s="128" t="s">
        <v>245</v>
      </c>
      <c r="J36" s="128" t="s">
        <v>245</v>
      </c>
      <c r="K36" s="128" t="s">
        <v>245</v>
      </c>
      <c r="L36" s="128">
        <v>34500</v>
      </c>
      <c r="M36" s="128" t="s">
        <v>245</v>
      </c>
      <c r="N36" s="128">
        <v>11800</v>
      </c>
      <c r="O36" s="128">
        <v>3250</v>
      </c>
      <c r="P36" s="128">
        <v>3000</v>
      </c>
      <c r="Q36" s="128" t="s">
        <v>245</v>
      </c>
      <c r="R36" s="128">
        <v>25000</v>
      </c>
      <c r="S36" s="42" t="s">
        <v>93</v>
      </c>
      <c r="T36" s="42" t="s">
        <v>74</v>
      </c>
    </row>
    <row r="37" spans="2:20" x14ac:dyDescent="0.2">
      <c r="B37" s="32" t="s">
        <v>74</v>
      </c>
      <c r="C37" s="32" t="s">
        <v>94</v>
      </c>
      <c r="D37" s="129">
        <v>6764691</v>
      </c>
      <c r="E37" s="129">
        <v>2764976</v>
      </c>
      <c r="F37" s="129">
        <v>4934386</v>
      </c>
      <c r="G37" s="129">
        <v>20244229</v>
      </c>
      <c r="H37" s="129">
        <v>6035294</v>
      </c>
      <c r="I37" s="129">
        <v>6666091</v>
      </c>
      <c r="J37" s="129">
        <v>19633911</v>
      </c>
      <c r="K37" s="129">
        <v>6617505</v>
      </c>
      <c r="L37" s="129">
        <v>6142453</v>
      </c>
      <c r="M37" s="129">
        <v>1256231</v>
      </c>
      <c r="N37" s="129">
        <v>1037502</v>
      </c>
      <c r="O37" s="129">
        <v>10000</v>
      </c>
      <c r="P37" s="129">
        <v>134800</v>
      </c>
      <c r="Q37" s="129" t="s">
        <v>245</v>
      </c>
      <c r="R37" s="129">
        <v>10000</v>
      </c>
      <c r="S37" s="41" t="s">
        <v>95</v>
      </c>
      <c r="T37" s="41" t="s">
        <v>74</v>
      </c>
    </row>
    <row r="38" spans="2:20" x14ac:dyDescent="0.2">
      <c r="B38" s="31" t="s">
        <v>74</v>
      </c>
      <c r="C38" s="31" t="s">
        <v>98</v>
      </c>
      <c r="D38" s="128" t="s">
        <v>245</v>
      </c>
      <c r="E38" s="128" t="s">
        <v>245</v>
      </c>
      <c r="F38" s="128" t="s">
        <v>245</v>
      </c>
      <c r="G38" s="128" t="s">
        <v>245</v>
      </c>
      <c r="H38" s="128" t="s">
        <v>245</v>
      </c>
      <c r="I38" s="128" t="s">
        <v>245</v>
      </c>
      <c r="J38" s="128" t="s">
        <v>245</v>
      </c>
      <c r="K38" s="128" t="s">
        <v>245</v>
      </c>
      <c r="L38" s="128" t="s">
        <v>245</v>
      </c>
      <c r="M38" s="128" t="s">
        <v>245</v>
      </c>
      <c r="N38" s="128" t="s">
        <v>245</v>
      </c>
      <c r="O38" s="128" t="s">
        <v>245</v>
      </c>
      <c r="P38" s="128">
        <v>24000</v>
      </c>
      <c r="Q38" s="128" t="s">
        <v>245</v>
      </c>
      <c r="R38" s="128" t="s">
        <v>245</v>
      </c>
      <c r="S38" s="42" t="s">
        <v>99</v>
      </c>
      <c r="T38" s="42" t="s">
        <v>74</v>
      </c>
    </row>
    <row r="39" spans="2:20" x14ac:dyDescent="0.2">
      <c r="B39" s="32"/>
      <c r="C39" s="32" t="s">
        <v>96</v>
      </c>
      <c r="D39" s="129" t="s">
        <v>245</v>
      </c>
      <c r="E39" s="129" t="s">
        <v>245</v>
      </c>
      <c r="F39" s="129" t="s">
        <v>245</v>
      </c>
      <c r="G39" s="129">
        <v>1200</v>
      </c>
      <c r="H39" s="129" t="s">
        <v>245</v>
      </c>
      <c r="I39" s="129" t="s">
        <v>245</v>
      </c>
      <c r="J39" s="129">
        <v>20184145</v>
      </c>
      <c r="K39" s="129" t="s">
        <v>245</v>
      </c>
      <c r="L39" s="129">
        <v>551</v>
      </c>
      <c r="M39" s="129">
        <v>5000</v>
      </c>
      <c r="N39" s="129" t="s">
        <v>245</v>
      </c>
      <c r="O39" s="129" t="s">
        <v>245</v>
      </c>
      <c r="P39" s="129" t="s">
        <v>245</v>
      </c>
      <c r="Q39" s="129" t="s">
        <v>245</v>
      </c>
      <c r="R39" s="129" t="s">
        <v>245</v>
      </c>
      <c r="S39" s="41" t="s">
        <v>97</v>
      </c>
      <c r="T39" s="41"/>
    </row>
    <row r="40" spans="2:20" x14ac:dyDescent="0.25">
      <c r="B40" s="70"/>
      <c r="C40" s="70"/>
      <c r="D40" s="70"/>
      <c r="E40" s="70"/>
      <c r="F40" s="70"/>
      <c r="G40" s="70"/>
      <c r="H40" s="70"/>
      <c r="I40" s="70"/>
      <c r="J40" s="70"/>
      <c r="K40" s="70"/>
      <c r="L40" s="70"/>
      <c r="M40" s="70"/>
      <c r="N40" s="70"/>
      <c r="O40" s="70"/>
      <c r="P40" s="70"/>
      <c r="Q40" s="70"/>
      <c r="R40" s="70"/>
      <c r="S40" s="71"/>
      <c r="T40" s="71"/>
    </row>
    <row r="41" spans="2:20" x14ac:dyDescent="0.25">
      <c r="B41" s="89" t="s">
        <v>72</v>
      </c>
      <c r="S41" s="69" t="s">
        <v>71</v>
      </c>
    </row>
    <row r="42" spans="2:20" x14ac:dyDescent="0.25">
      <c r="B42" s="50" t="s">
        <v>130</v>
      </c>
      <c r="S42" s="69" t="s">
        <v>131</v>
      </c>
    </row>
    <row r="43" spans="2:20" x14ac:dyDescent="0.25">
      <c r="B43" s="50" t="s">
        <v>186</v>
      </c>
      <c r="S43" s="92" t="s">
        <v>185</v>
      </c>
    </row>
  </sheetData>
  <mergeCells count="5">
    <mergeCell ref="M2:S2"/>
    <mergeCell ref="D4:G4"/>
    <mergeCell ref="H4:K4"/>
    <mergeCell ref="L4:O4"/>
    <mergeCell ref="P4:R4"/>
  </mergeCells>
  <phoneticPr fontId="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04A-42D3-4FDE-A7B6-A3979C7AEBE9}">
  <sheetPr codeName="Sheet9"/>
  <dimension ref="B2:T46"/>
  <sheetViews>
    <sheetView showGridLines="0" zoomScaleNormal="100" workbookViewId="0">
      <selection activeCell="S41" sqref="S41"/>
    </sheetView>
  </sheetViews>
  <sheetFormatPr defaultColWidth="8.85546875" defaultRowHeight="11.25" x14ac:dyDescent="0.2"/>
  <cols>
    <col min="1" max="1" width="2.7109375" style="5" customWidth="1"/>
    <col min="2" max="2" width="9.5703125" style="5" customWidth="1"/>
    <col min="3" max="3" width="26.140625" style="5" customWidth="1"/>
    <col min="4" max="4" width="10" style="5" bestFit="1" customWidth="1"/>
    <col min="5" max="5" width="10.42578125" style="5" bestFit="1" customWidth="1"/>
    <col min="6" max="6" width="10.5703125" style="5" bestFit="1" customWidth="1"/>
    <col min="7" max="7" width="10.42578125" style="5" bestFit="1" customWidth="1"/>
    <col min="8" max="8" width="10" style="5" bestFit="1" customWidth="1"/>
    <col min="9" max="9" width="10.42578125" style="5" bestFit="1" customWidth="1"/>
    <col min="10" max="10" width="10.5703125" style="5" bestFit="1" customWidth="1"/>
    <col min="11" max="11" width="10.42578125" style="5" bestFit="1" customWidth="1"/>
    <col min="12" max="12" width="10" style="5" bestFit="1" customWidth="1"/>
    <col min="13" max="13" width="10.42578125" style="5" bestFit="1" customWidth="1"/>
    <col min="14" max="14" width="10.5703125" style="5" bestFit="1" customWidth="1"/>
    <col min="15" max="15" width="10.42578125" style="5" bestFit="1" customWidth="1"/>
    <col min="16" max="16" width="10" style="5" bestFit="1" customWidth="1"/>
    <col min="17" max="17" width="10.42578125" style="5" bestFit="1" customWidth="1"/>
    <col min="18" max="18" width="10.5703125" style="5" bestFit="1" customWidth="1"/>
    <col min="19" max="19" width="31.5703125" style="5" bestFit="1" customWidth="1"/>
    <col min="20" max="20" width="6.140625" style="5" bestFit="1" customWidth="1"/>
    <col min="21" max="16384" width="8.85546875" style="5"/>
  </cols>
  <sheetData>
    <row r="2" spans="2:20" ht="15" customHeight="1" x14ac:dyDescent="0.25">
      <c r="B2" s="6" t="s">
        <v>206</v>
      </c>
      <c r="C2" s="97"/>
      <c r="D2" s="97"/>
      <c r="E2" s="97"/>
      <c r="F2" s="97"/>
      <c r="G2" s="97"/>
      <c r="H2" s="97"/>
      <c r="I2" s="97"/>
      <c r="J2" s="97"/>
      <c r="K2" s="147" t="s">
        <v>205</v>
      </c>
      <c r="L2" s="147"/>
      <c r="M2" s="147"/>
      <c r="N2" s="147"/>
      <c r="O2" s="147"/>
      <c r="P2" s="147"/>
      <c r="Q2" s="147"/>
      <c r="R2" s="147"/>
      <c r="S2" s="147"/>
      <c r="T2" s="147"/>
    </row>
    <row r="3" spans="2:20" ht="15" customHeight="1" x14ac:dyDescent="0.2">
      <c r="B3" s="30" t="s">
        <v>17</v>
      </c>
      <c r="C3" s="97"/>
      <c r="D3" s="97"/>
      <c r="E3" s="97"/>
      <c r="F3" s="97"/>
      <c r="G3" s="97"/>
      <c r="H3" s="97"/>
      <c r="I3" s="97"/>
      <c r="J3" s="97"/>
      <c r="K3" s="97"/>
      <c r="L3" s="97"/>
      <c r="M3" s="97"/>
      <c r="N3" s="97"/>
      <c r="O3" s="97"/>
      <c r="P3" s="97"/>
      <c r="Q3" s="97"/>
      <c r="R3" s="97"/>
      <c r="S3" s="5" t="s">
        <v>65</v>
      </c>
    </row>
    <row r="4" spans="2:20" x14ac:dyDescent="0.2">
      <c r="B4" s="14" t="s">
        <v>73</v>
      </c>
      <c r="C4" s="34" t="s">
        <v>89</v>
      </c>
      <c r="D4" s="139">
        <v>2020</v>
      </c>
      <c r="E4" s="139"/>
      <c r="F4" s="139"/>
      <c r="G4" s="139"/>
      <c r="H4" s="139">
        <v>2021</v>
      </c>
      <c r="I4" s="139"/>
      <c r="J4" s="139"/>
      <c r="K4" s="139"/>
      <c r="L4" s="139">
        <v>2022</v>
      </c>
      <c r="M4" s="139"/>
      <c r="N4" s="139"/>
      <c r="O4" s="139"/>
      <c r="P4" s="140">
        <v>2023</v>
      </c>
      <c r="Q4" s="140"/>
      <c r="R4" s="146"/>
      <c r="S4" s="82" t="s">
        <v>109</v>
      </c>
      <c r="T4" s="9" t="s">
        <v>246</v>
      </c>
    </row>
    <row r="5" spans="2:20" x14ac:dyDescent="0.2">
      <c r="B5" s="14" t="s">
        <v>74</v>
      </c>
      <c r="C5" s="34" t="s">
        <v>74</v>
      </c>
      <c r="D5" s="45" t="s">
        <v>181</v>
      </c>
      <c r="E5" s="45" t="s">
        <v>182</v>
      </c>
      <c r="F5" s="45" t="s">
        <v>183</v>
      </c>
      <c r="G5" s="45" t="s">
        <v>184</v>
      </c>
      <c r="H5" s="45" t="s">
        <v>181</v>
      </c>
      <c r="I5" s="45" t="s">
        <v>182</v>
      </c>
      <c r="J5" s="45" t="s">
        <v>183</v>
      </c>
      <c r="K5" s="45" t="s">
        <v>184</v>
      </c>
      <c r="L5" s="45" t="s">
        <v>181</v>
      </c>
      <c r="M5" s="45" t="s">
        <v>182</v>
      </c>
      <c r="N5" s="45" t="s">
        <v>183</v>
      </c>
      <c r="O5" s="45" t="s">
        <v>184</v>
      </c>
      <c r="P5" s="45" t="s">
        <v>181</v>
      </c>
      <c r="Q5" s="45" t="s">
        <v>182</v>
      </c>
      <c r="R5" s="45" t="s">
        <v>183</v>
      </c>
      <c r="S5" s="33" t="s">
        <v>74</v>
      </c>
      <c r="T5" s="79" t="s">
        <v>74</v>
      </c>
    </row>
    <row r="6" spans="2:20" x14ac:dyDescent="0.2">
      <c r="B6" s="10" t="s">
        <v>75</v>
      </c>
      <c r="C6" s="10" t="s">
        <v>74</v>
      </c>
      <c r="D6" s="126">
        <f t="shared" ref="D6:Q6" si="0">D7+D18+D29</f>
        <v>28306435993</v>
      </c>
      <c r="E6" s="126">
        <f t="shared" si="0"/>
        <v>20271864219</v>
      </c>
      <c r="F6" s="126">
        <f t="shared" si="0"/>
        <v>20744947928</v>
      </c>
      <c r="G6" s="126">
        <f t="shared" si="0"/>
        <v>23164475044</v>
      </c>
      <c r="H6" s="126">
        <f t="shared" si="0"/>
        <v>24169403450</v>
      </c>
      <c r="I6" s="126">
        <f t="shared" si="0"/>
        <v>25262110849</v>
      </c>
      <c r="J6" s="126">
        <f t="shared" si="0"/>
        <v>23507613606</v>
      </c>
      <c r="K6" s="126">
        <f t="shared" si="0"/>
        <v>27934227630</v>
      </c>
      <c r="L6" s="126">
        <f t="shared" si="0"/>
        <v>25369254149</v>
      </c>
      <c r="M6" s="126">
        <f t="shared" si="0"/>
        <v>26044967739</v>
      </c>
      <c r="N6" s="126">
        <f t="shared" si="0"/>
        <v>30501480489</v>
      </c>
      <c r="O6" s="126">
        <f t="shared" si="0"/>
        <v>32438930042</v>
      </c>
      <c r="P6" s="126">
        <f t="shared" si="0"/>
        <v>32779129581</v>
      </c>
      <c r="Q6" s="126">
        <f t="shared" si="0"/>
        <v>34841594859</v>
      </c>
      <c r="R6" s="126">
        <f t="shared" ref="R6" si="1">R7+R18+R29</f>
        <v>36331952543</v>
      </c>
      <c r="S6" s="43" t="s">
        <v>74</v>
      </c>
      <c r="T6" s="38" t="s">
        <v>76</v>
      </c>
    </row>
    <row r="7" spans="2:20" x14ac:dyDescent="0.2">
      <c r="B7" s="16" t="s">
        <v>77</v>
      </c>
      <c r="C7" s="16"/>
      <c r="D7" s="127">
        <f>SUM(D8:D17)</f>
        <v>116106710</v>
      </c>
      <c r="E7" s="127">
        <f t="shared" ref="E7:Q7" si="2">SUM(E8:E17)</f>
        <v>110612015</v>
      </c>
      <c r="F7" s="127">
        <f t="shared" si="2"/>
        <v>88499511</v>
      </c>
      <c r="G7" s="127">
        <f t="shared" si="2"/>
        <v>141640086</v>
      </c>
      <c r="H7" s="127">
        <f t="shared" si="2"/>
        <v>117076551</v>
      </c>
      <c r="I7" s="127">
        <f t="shared" si="2"/>
        <v>117010736</v>
      </c>
      <c r="J7" s="127">
        <f t="shared" si="2"/>
        <v>125329398</v>
      </c>
      <c r="K7" s="127">
        <f t="shared" si="2"/>
        <v>185412088</v>
      </c>
      <c r="L7" s="127">
        <f t="shared" si="2"/>
        <v>183087875</v>
      </c>
      <c r="M7" s="127">
        <f t="shared" si="2"/>
        <v>133179959</v>
      </c>
      <c r="N7" s="127">
        <f t="shared" si="2"/>
        <v>126906281</v>
      </c>
      <c r="O7" s="127">
        <f t="shared" si="2"/>
        <v>253927487</v>
      </c>
      <c r="P7" s="127">
        <f t="shared" si="2"/>
        <v>153653458</v>
      </c>
      <c r="Q7" s="127">
        <f t="shared" si="2"/>
        <v>157684578</v>
      </c>
      <c r="R7" s="127">
        <f t="shared" ref="R7" si="3">SUM(R8:R17)</f>
        <v>141501010</v>
      </c>
      <c r="S7" s="44"/>
      <c r="T7" s="44" t="s">
        <v>78</v>
      </c>
    </row>
    <row r="8" spans="2:20" x14ac:dyDescent="0.2">
      <c r="B8" s="12" t="s">
        <v>74</v>
      </c>
      <c r="C8" s="31" t="s">
        <v>104</v>
      </c>
      <c r="D8" s="128">
        <v>42809900</v>
      </c>
      <c r="E8" s="128">
        <v>16712300</v>
      </c>
      <c r="F8" s="128">
        <v>46428606</v>
      </c>
      <c r="G8" s="128">
        <v>71192647</v>
      </c>
      <c r="H8" s="128">
        <v>55891228</v>
      </c>
      <c r="I8" s="128">
        <v>62111484</v>
      </c>
      <c r="J8" s="128">
        <v>69129090</v>
      </c>
      <c r="K8" s="128">
        <v>90271863</v>
      </c>
      <c r="L8" s="128">
        <v>82275375</v>
      </c>
      <c r="M8" s="128">
        <v>92098491</v>
      </c>
      <c r="N8" s="128">
        <v>74083913</v>
      </c>
      <c r="O8" s="128">
        <v>84387927</v>
      </c>
      <c r="P8" s="128">
        <v>81041277</v>
      </c>
      <c r="Q8" s="128">
        <v>108579762</v>
      </c>
      <c r="R8" s="128">
        <v>85143980</v>
      </c>
      <c r="S8" s="42" t="s">
        <v>105</v>
      </c>
      <c r="T8" s="48" t="s">
        <v>74</v>
      </c>
    </row>
    <row r="9" spans="2:20" x14ac:dyDescent="0.2">
      <c r="B9" s="11" t="s">
        <v>74</v>
      </c>
      <c r="C9" s="32" t="s">
        <v>90</v>
      </c>
      <c r="D9" s="129">
        <v>18797759</v>
      </c>
      <c r="E9" s="129">
        <v>4424747</v>
      </c>
      <c r="F9" s="129">
        <v>22263482</v>
      </c>
      <c r="G9" s="129">
        <v>40836225</v>
      </c>
      <c r="H9" s="129">
        <v>27247576</v>
      </c>
      <c r="I9" s="129">
        <v>21150892</v>
      </c>
      <c r="J9" s="129">
        <v>31548077</v>
      </c>
      <c r="K9" s="129">
        <v>61633449</v>
      </c>
      <c r="L9" s="129">
        <v>33364973</v>
      </c>
      <c r="M9" s="129">
        <v>16882725</v>
      </c>
      <c r="N9" s="129">
        <v>26292118</v>
      </c>
      <c r="O9" s="129">
        <v>62103049</v>
      </c>
      <c r="P9" s="129">
        <v>32804974</v>
      </c>
      <c r="Q9" s="129">
        <v>17800447</v>
      </c>
      <c r="R9" s="129">
        <v>31975088</v>
      </c>
      <c r="S9" s="41" t="s">
        <v>91</v>
      </c>
      <c r="T9" s="49" t="s">
        <v>74</v>
      </c>
    </row>
    <row r="10" spans="2:20" x14ac:dyDescent="0.2">
      <c r="B10" s="12" t="s">
        <v>74</v>
      </c>
      <c r="C10" s="31" t="s">
        <v>85</v>
      </c>
      <c r="D10" s="128">
        <v>41243824</v>
      </c>
      <c r="E10" s="128">
        <v>65085054</v>
      </c>
      <c r="F10" s="128">
        <v>12426651</v>
      </c>
      <c r="G10" s="128">
        <v>11974306</v>
      </c>
      <c r="H10" s="128">
        <v>13613265</v>
      </c>
      <c r="I10" s="128">
        <v>9732711</v>
      </c>
      <c r="J10" s="128">
        <v>16573902</v>
      </c>
      <c r="K10" s="128">
        <v>21343394</v>
      </c>
      <c r="L10" s="128">
        <v>13392519</v>
      </c>
      <c r="M10" s="128">
        <v>11037821</v>
      </c>
      <c r="N10" s="128">
        <v>13774698</v>
      </c>
      <c r="O10" s="128">
        <v>19900464</v>
      </c>
      <c r="P10" s="128">
        <v>28368428</v>
      </c>
      <c r="Q10" s="128">
        <v>19548009</v>
      </c>
      <c r="R10" s="128">
        <v>11173142</v>
      </c>
      <c r="S10" s="42" t="s">
        <v>106</v>
      </c>
      <c r="T10" s="48" t="s">
        <v>74</v>
      </c>
    </row>
    <row r="11" spans="2:20" x14ac:dyDescent="0.2">
      <c r="B11" s="11" t="s">
        <v>74</v>
      </c>
      <c r="C11" s="32" t="s">
        <v>107</v>
      </c>
      <c r="D11" s="129">
        <v>3067640</v>
      </c>
      <c r="E11" s="129">
        <v>856997</v>
      </c>
      <c r="F11" s="129">
        <v>2955436</v>
      </c>
      <c r="G11" s="129">
        <v>2968756</v>
      </c>
      <c r="H11" s="129">
        <v>2283741</v>
      </c>
      <c r="I11" s="129">
        <v>1973794</v>
      </c>
      <c r="J11" s="129">
        <v>3467129</v>
      </c>
      <c r="K11" s="129">
        <v>3463065</v>
      </c>
      <c r="L11" s="129">
        <v>47786847</v>
      </c>
      <c r="M11" s="129">
        <v>2898420</v>
      </c>
      <c r="N11" s="129">
        <v>5991356</v>
      </c>
      <c r="O11" s="129">
        <v>78266916</v>
      </c>
      <c r="P11" s="129">
        <v>3627742</v>
      </c>
      <c r="Q11" s="129">
        <v>4183708</v>
      </c>
      <c r="R11" s="129">
        <v>7266060</v>
      </c>
      <c r="S11" s="41" t="s">
        <v>108</v>
      </c>
      <c r="T11" s="49" t="s">
        <v>74</v>
      </c>
    </row>
    <row r="12" spans="2:20" x14ac:dyDescent="0.2">
      <c r="B12" s="12" t="s">
        <v>74</v>
      </c>
      <c r="C12" s="31" t="s">
        <v>102</v>
      </c>
      <c r="D12" s="128">
        <v>8065033</v>
      </c>
      <c r="E12" s="128">
        <v>8906799</v>
      </c>
      <c r="F12" s="128">
        <v>4175703</v>
      </c>
      <c r="G12" s="128">
        <v>14198075</v>
      </c>
      <c r="H12" s="128">
        <v>17209279</v>
      </c>
      <c r="I12" s="128">
        <v>21028259</v>
      </c>
      <c r="J12" s="128">
        <v>3578537</v>
      </c>
      <c r="K12" s="128">
        <v>7210647</v>
      </c>
      <c r="L12" s="128">
        <v>4543335</v>
      </c>
      <c r="M12" s="128">
        <v>7482107</v>
      </c>
      <c r="N12" s="128">
        <v>4118935</v>
      </c>
      <c r="O12" s="128">
        <v>7236650</v>
      </c>
      <c r="P12" s="128">
        <v>5692495</v>
      </c>
      <c r="Q12" s="128">
        <v>5641296</v>
      </c>
      <c r="R12" s="128">
        <v>4219281</v>
      </c>
      <c r="S12" s="42" t="s">
        <v>103</v>
      </c>
      <c r="T12" s="48" t="s">
        <v>74</v>
      </c>
    </row>
    <row r="13" spans="2:20" x14ac:dyDescent="0.2">
      <c r="B13" s="11" t="s">
        <v>74</v>
      </c>
      <c r="C13" s="32" t="s">
        <v>100</v>
      </c>
      <c r="D13" s="129">
        <v>1674443</v>
      </c>
      <c r="E13" s="129">
        <v>14332894</v>
      </c>
      <c r="F13" s="129">
        <v>145342</v>
      </c>
      <c r="G13" s="129">
        <v>237155</v>
      </c>
      <c r="H13" s="129">
        <v>646689</v>
      </c>
      <c r="I13" s="129">
        <v>830926</v>
      </c>
      <c r="J13" s="129">
        <v>734067</v>
      </c>
      <c r="K13" s="129">
        <v>1020216</v>
      </c>
      <c r="L13" s="129">
        <v>1345353</v>
      </c>
      <c r="M13" s="129">
        <v>1702163</v>
      </c>
      <c r="N13" s="129">
        <v>1198912</v>
      </c>
      <c r="O13" s="129">
        <v>1459073</v>
      </c>
      <c r="P13" s="129">
        <v>1306165</v>
      </c>
      <c r="Q13" s="129">
        <v>1597329</v>
      </c>
      <c r="R13" s="129">
        <v>1408496</v>
      </c>
      <c r="S13" s="41" t="s">
        <v>101</v>
      </c>
      <c r="T13" s="49" t="s">
        <v>74</v>
      </c>
    </row>
    <row r="14" spans="2:20" x14ac:dyDescent="0.2">
      <c r="B14" s="12" t="s">
        <v>74</v>
      </c>
      <c r="C14" s="31" t="s">
        <v>94</v>
      </c>
      <c r="D14" s="128">
        <v>358462</v>
      </c>
      <c r="E14" s="128">
        <v>131473</v>
      </c>
      <c r="F14" s="128">
        <v>72117</v>
      </c>
      <c r="G14" s="128">
        <v>192952</v>
      </c>
      <c r="H14" s="128">
        <v>114720</v>
      </c>
      <c r="I14" s="128">
        <v>102120</v>
      </c>
      <c r="J14" s="128">
        <v>265666</v>
      </c>
      <c r="K14" s="128">
        <v>356548</v>
      </c>
      <c r="L14" s="128">
        <v>270832</v>
      </c>
      <c r="M14" s="128">
        <v>400299</v>
      </c>
      <c r="N14" s="128">
        <v>167973</v>
      </c>
      <c r="O14" s="128">
        <v>398574</v>
      </c>
      <c r="P14" s="128">
        <v>694101</v>
      </c>
      <c r="Q14" s="128">
        <v>154134</v>
      </c>
      <c r="R14" s="128">
        <v>222480</v>
      </c>
      <c r="S14" s="42" t="s">
        <v>95</v>
      </c>
      <c r="T14" s="48" t="s">
        <v>74</v>
      </c>
    </row>
    <row r="15" spans="2:20" x14ac:dyDescent="0.2">
      <c r="B15" s="11" t="s">
        <v>74</v>
      </c>
      <c r="C15" s="32" t="s">
        <v>92</v>
      </c>
      <c r="D15" s="129">
        <v>23509</v>
      </c>
      <c r="E15" s="129">
        <v>24608</v>
      </c>
      <c r="F15" s="129">
        <v>10110</v>
      </c>
      <c r="G15" s="129">
        <v>13839</v>
      </c>
      <c r="H15" s="129">
        <v>9279</v>
      </c>
      <c r="I15" s="129">
        <v>30114</v>
      </c>
      <c r="J15" s="129">
        <v>16492</v>
      </c>
      <c r="K15" s="129">
        <v>13558</v>
      </c>
      <c r="L15" s="129">
        <v>36096</v>
      </c>
      <c r="M15" s="129">
        <v>47330</v>
      </c>
      <c r="N15" s="129">
        <v>90173</v>
      </c>
      <c r="O15" s="129">
        <v>64008</v>
      </c>
      <c r="P15" s="129">
        <v>48667</v>
      </c>
      <c r="Q15" s="129">
        <v>153782</v>
      </c>
      <c r="R15" s="129">
        <v>45857</v>
      </c>
      <c r="S15" s="41" t="s">
        <v>93</v>
      </c>
      <c r="T15" s="49" t="s">
        <v>74</v>
      </c>
    </row>
    <row r="16" spans="2:20" x14ac:dyDescent="0.2">
      <c r="B16" s="12" t="s">
        <v>74</v>
      </c>
      <c r="C16" s="31" t="s">
        <v>98</v>
      </c>
      <c r="D16" s="128">
        <v>65140</v>
      </c>
      <c r="E16" s="128">
        <v>100867</v>
      </c>
      <c r="F16" s="128">
        <v>9895</v>
      </c>
      <c r="G16" s="128">
        <v>19314</v>
      </c>
      <c r="H16" s="128">
        <v>60774</v>
      </c>
      <c r="I16" s="128">
        <v>49371</v>
      </c>
      <c r="J16" s="128">
        <v>14568</v>
      </c>
      <c r="K16" s="128">
        <v>69744</v>
      </c>
      <c r="L16" s="128">
        <v>71999</v>
      </c>
      <c r="M16" s="128">
        <v>628175</v>
      </c>
      <c r="N16" s="128">
        <v>1120132</v>
      </c>
      <c r="O16" s="128">
        <v>101632</v>
      </c>
      <c r="P16" s="128">
        <v>63609</v>
      </c>
      <c r="Q16" s="128">
        <v>23193</v>
      </c>
      <c r="R16" s="128">
        <v>44406</v>
      </c>
      <c r="S16" s="42" t="s">
        <v>99</v>
      </c>
      <c r="T16" s="48" t="s">
        <v>74</v>
      </c>
    </row>
    <row r="17" spans="2:20" x14ac:dyDescent="0.2">
      <c r="B17" s="11" t="s">
        <v>74</v>
      </c>
      <c r="C17" s="32" t="s">
        <v>96</v>
      </c>
      <c r="D17" s="129">
        <v>1000</v>
      </c>
      <c r="E17" s="129">
        <v>36276</v>
      </c>
      <c r="F17" s="129">
        <v>12169</v>
      </c>
      <c r="G17" s="129">
        <v>6817</v>
      </c>
      <c r="H17" s="129" t="s">
        <v>245</v>
      </c>
      <c r="I17" s="129">
        <v>1065</v>
      </c>
      <c r="J17" s="129">
        <v>1870</v>
      </c>
      <c r="K17" s="129">
        <v>29604</v>
      </c>
      <c r="L17" s="129">
        <v>546</v>
      </c>
      <c r="M17" s="129">
        <v>2428</v>
      </c>
      <c r="N17" s="129">
        <v>68071</v>
      </c>
      <c r="O17" s="129">
        <v>9194</v>
      </c>
      <c r="P17" s="129">
        <v>6000</v>
      </c>
      <c r="Q17" s="129">
        <v>2918</v>
      </c>
      <c r="R17" s="129">
        <v>2220</v>
      </c>
      <c r="S17" s="41" t="s">
        <v>97</v>
      </c>
      <c r="T17" s="49" t="s">
        <v>74</v>
      </c>
    </row>
    <row r="18" spans="2:20" x14ac:dyDescent="0.2">
      <c r="B18" s="10" t="s">
        <v>79</v>
      </c>
      <c r="C18" s="10"/>
      <c r="D18" s="130">
        <f>SUM(D19:D28)</f>
        <v>25487843736</v>
      </c>
      <c r="E18" s="130">
        <f t="shared" ref="E18:R18" si="4">SUM(E19:E28)</f>
        <v>19053336873</v>
      </c>
      <c r="F18" s="130">
        <f t="shared" si="4"/>
        <v>19252769774</v>
      </c>
      <c r="G18" s="130">
        <f t="shared" si="4"/>
        <v>20962214838</v>
      </c>
      <c r="H18" s="130">
        <f t="shared" si="4"/>
        <v>22492630467</v>
      </c>
      <c r="I18" s="130">
        <f t="shared" si="4"/>
        <v>24191776495</v>
      </c>
      <c r="J18" s="130">
        <f t="shared" si="4"/>
        <v>22404767229</v>
      </c>
      <c r="K18" s="130">
        <f t="shared" si="4"/>
        <v>25453906963</v>
      </c>
      <c r="L18" s="130">
        <f t="shared" si="4"/>
        <v>24389834291</v>
      </c>
      <c r="M18" s="130">
        <f t="shared" si="4"/>
        <v>25069063563</v>
      </c>
      <c r="N18" s="130">
        <f t="shared" si="4"/>
        <v>29654512519</v>
      </c>
      <c r="O18" s="130">
        <f t="shared" si="4"/>
        <v>31306311906</v>
      </c>
      <c r="P18" s="130">
        <f t="shared" si="4"/>
        <v>31325677494</v>
      </c>
      <c r="Q18" s="130">
        <f t="shared" si="4"/>
        <v>33114387236</v>
      </c>
      <c r="R18" s="130">
        <f t="shared" si="4"/>
        <v>34780402721</v>
      </c>
      <c r="S18" s="43"/>
      <c r="T18" s="43" t="s">
        <v>80</v>
      </c>
    </row>
    <row r="19" spans="2:20" x14ac:dyDescent="0.2">
      <c r="B19" s="11" t="s">
        <v>74</v>
      </c>
      <c r="C19" s="32" t="s">
        <v>104</v>
      </c>
      <c r="D19" s="129">
        <v>11627904042</v>
      </c>
      <c r="E19" s="129">
        <v>8166028228</v>
      </c>
      <c r="F19" s="129">
        <v>6868438242</v>
      </c>
      <c r="G19" s="129">
        <v>8045800721</v>
      </c>
      <c r="H19" s="129">
        <v>8894458896</v>
      </c>
      <c r="I19" s="129">
        <v>8864359741</v>
      </c>
      <c r="J19" s="129">
        <v>7501348438</v>
      </c>
      <c r="K19" s="129">
        <v>8457452861</v>
      </c>
      <c r="L19" s="129">
        <v>9720987393</v>
      </c>
      <c r="M19" s="129">
        <v>10069385056</v>
      </c>
      <c r="N19" s="129">
        <v>12354994936</v>
      </c>
      <c r="O19" s="129">
        <v>15389538743</v>
      </c>
      <c r="P19" s="129">
        <v>13439082387</v>
      </c>
      <c r="Q19" s="129">
        <v>13769443927</v>
      </c>
      <c r="R19" s="129">
        <v>16045533222</v>
      </c>
      <c r="S19" s="41" t="s">
        <v>105</v>
      </c>
      <c r="T19" s="49" t="s">
        <v>74</v>
      </c>
    </row>
    <row r="20" spans="2:20" x14ac:dyDescent="0.2">
      <c r="B20" s="12" t="s">
        <v>74</v>
      </c>
      <c r="C20" s="31" t="s">
        <v>102</v>
      </c>
      <c r="D20" s="128">
        <v>5845144957</v>
      </c>
      <c r="E20" s="128">
        <v>4546553260</v>
      </c>
      <c r="F20" s="128">
        <v>4365173245</v>
      </c>
      <c r="G20" s="128">
        <v>4359447063</v>
      </c>
      <c r="H20" s="128">
        <v>4786895453</v>
      </c>
      <c r="I20" s="128">
        <v>5621493909</v>
      </c>
      <c r="J20" s="128">
        <v>5338654849</v>
      </c>
      <c r="K20" s="128">
        <v>5692127669</v>
      </c>
      <c r="L20" s="128">
        <v>5488768889</v>
      </c>
      <c r="M20" s="128">
        <v>5623999876</v>
      </c>
      <c r="N20" s="128">
        <v>5789775044</v>
      </c>
      <c r="O20" s="128">
        <v>5622643350</v>
      </c>
      <c r="P20" s="128">
        <v>6993425916</v>
      </c>
      <c r="Q20" s="128">
        <v>5949826741</v>
      </c>
      <c r="R20" s="128">
        <v>7130637593</v>
      </c>
      <c r="S20" s="42" t="s">
        <v>103</v>
      </c>
      <c r="T20" s="48" t="s">
        <v>74</v>
      </c>
    </row>
    <row r="21" spans="2:20" x14ac:dyDescent="0.2">
      <c r="B21" s="11" t="s">
        <v>74</v>
      </c>
      <c r="C21" s="32" t="s">
        <v>100</v>
      </c>
      <c r="D21" s="129">
        <v>2512094050</v>
      </c>
      <c r="E21" s="129">
        <v>2051306272</v>
      </c>
      <c r="F21" s="129">
        <v>2278205608</v>
      </c>
      <c r="G21" s="129">
        <v>2650375414</v>
      </c>
      <c r="H21" s="129">
        <v>3186811038</v>
      </c>
      <c r="I21" s="129">
        <v>3467753051</v>
      </c>
      <c r="J21" s="129">
        <v>4202254432</v>
      </c>
      <c r="K21" s="129">
        <v>5212229748</v>
      </c>
      <c r="L21" s="129">
        <v>3453899498</v>
      </c>
      <c r="M21" s="129">
        <v>3437397403</v>
      </c>
      <c r="N21" s="129">
        <v>4546024319</v>
      </c>
      <c r="O21" s="129">
        <v>3661506749</v>
      </c>
      <c r="P21" s="129">
        <v>3520503927</v>
      </c>
      <c r="Q21" s="129">
        <v>3952468910</v>
      </c>
      <c r="R21" s="129">
        <v>3747744725</v>
      </c>
      <c r="S21" s="41" t="s">
        <v>101</v>
      </c>
      <c r="T21" s="49" t="s">
        <v>74</v>
      </c>
    </row>
    <row r="22" spans="2:20" x14ac:dyDescent="0.2">
      <c r="B22" s="12" t="s">
        <v>74</v>
      </c>
      <c r="C22" s="31" t="s">
        <v>94</v>
      </c>
      <c r="D22" s="128">
        <v>1785671644</v>
      </c>
      <c r="E22" s="128">
        <v>983354965</v>
      </c>
      <c r="F22" s="128">
        <v>1426395679</v>
      </c>
      <c r="G22" s="128">
        <v>1459161856</v>
      </c>
      <c r="H22" s="128">
        <v>1885408108</v>
      </c>
      <c r="I22" s="128">
        <v>2877774506</v>
      </c>
      <c r="J22" s="128">
        <v>1717707638</v>
      </c>
      <c r="K22" s="128">
        <v>2339824586</v>
      </c>
      <c r="L22" s="128">
        <v>1952459130</v>
      </c>
      <c r="M22" s="128">
        <v>2419964464</v>
      </c>
      <c r="N22" s="128">
        <v>2653828034</v>
      </c>
      <c r="O22" s="128">
        <v>2250717425</v>
      </c>
      <c r="P22" s="128">
        <v>1884998040</v>
      </c>
      <c r="Q22" s="128">
        <v>3860812965</v>
      </c>
      <c r="R22" s="128">
        <v>2387016264</v>
      </c>
      <c r="S22" s="42" t="s">
        <v>95</v>
      </c>
      <c r="T22" s="48" t="s">
        <v>74</v>
      </c>
    </row>
    <row r="23" spans="2:20" x14ac:dyDescent="0.2">
      <c r="B23" s="11" t="s">
        <v>74</v>
      </c>
      <c r="C23" s="32" t="s">
        <v>90</v>
      </c>
      <c r="D23" s="129">
        <v>1918362743</v>
      </c>
      <c r="E23" s="129">
        <v>2095388653</v>
      </c>
      <c r="F23" s="129">
        <v>1999638341</v>
      </c>
      <c r="G23" s="129">
        <v>1695863179</v>
      </c>
      <c r="H23" s="129">
        <v>1853057277</v>
      </c>
      <c r="I23" s="129">
        <v>1612124183</v>
      </c>
      <c r="J23" s="129">
        <v>1738925161</v>
      </c>
      <c r="K23" s="129">
        <v>1847176175</v>
      </c>
      <c r="L23" s="129">
        <v>2029131743</v>
      </c>
      <c r="M23" s="129">
        <v>1805109346</v>
      </c>
      <c r="N23" s="129">
        <v>2328485158</v>
      </c>
      <c r="O23" s="129">
        <v>2295604228</v>
      </c>
      <c r="P23" s="129">
        <v>2308546339</v>
      </c>
      <c r="Q23" s="129">
        <v>1909239167</v>
      </c>
      <c r="R23" s="129">
        <v>2233326476</v>
      </c>
      <c r="S23" s="41" t="s">
        <v>91</v>
      </c>
      <c r="T23" s="49" t="s">
        <v>74</v>
      </c>
    </row>
    <row r="24" spans="2:20" x14ac:dyDescent="0.2">
      <c r="B24" s="12" t="s">
        <v>74</v>
      </c>
      <c r="C24" s="31" t="s">
        <v>107</v>
      </c>
      <c r="D24" s="128">
        <v>414309412</v>
      </c>
      <c r="E24" s="128">
        <v>190131545</v>
      </c>
      <c r="F24" s="128">
        <v>736899675</v>
      </c>
      <c r="G24" s="128">
        <v>1559122763</v>
      </c>
      <c r="H24" s="128">
        <v>107678578</v>
      </c>
      <c r="I24" s="128">
        <v>270682408</v>
      </c>
      <c r="J24" s="128">
        <v>270487996</v>
      </c>
      <c r="K24" s="128">
        <v>125239268</v>
      </c>
      <c r="L24" s="128">
        <v>18986930</v>
      </c>
      <c r="M24" s="128">
        <v>77881022</v>
      </c>
      <c r="N24" s="128">
        <v>307143470</v>
      </c>
      <c r="O24" s="128">
        <v>131422664</v>
      </c>
      <c r="P24" s="128">
        <v>856830680</v>
      </c>
      <c r="Q24" s="128">
        <v>1737356095</v>
      </c>
      <c r="R24" s="128">
        <v>1565256009</v>
      </c>
      <c r="S24" s="42" t="s">
        <v>108</v>
      </c>
      <c r="T24" s="48" t="s">
        <v>74</v>
      </c>
    </row>
    <row r="25" spans="2:20" x14ac:dyDescent="0.2">
      <c r="B25" s="11" t="s">
        <v>74</v>
      </c>
      <c r="C25" s="32" t="s">
        <v>85</v>
      </c>
      <c r="D25" s="129">
        <v>1165468529</v>
      </c>
      <c r="E25" s="129">
        <v>877494930</v>
      </c>
      <c r="F25" s="129">
        <v>1162893778</v>
      </c>
      <c r="G25" s="129">
        <v>936364726</v>
      </c>
      <c r="H25" s="129">
        <v>1029240683</v>
      </c>
      <c r="I25" s="129">
        <v>1071273066</v>
      </c>
      <c r="J25" s="129">
        <v>1208051638</v>
      </c>
      <c r="K25" s="129">
        <v>1367506467</v>
      </c>
      <c r="L25" s="129">
        <v>1013916147</v>
      </c>
      <c r="M25" s="129">
        <v>1030214701</v>
      </c>
      <c r="N25" s="129">
        <v>1015946099</v>
      </c>
      <c r="O25" s="129">
        <v>1276723913</v>
      </c>
      <c r="P25" s="129">
        <v>1545627740</v>
      </c>
      <c r="Q25" s="129">
        <v>1222113977</v>
      </c>
      <c r="R25" s="129">
        <v>1150969776</v>
      </c>
      <c r="S25" s="41" t="s">
        <v>106</v>
      </c>
      <c r="T25" s="49" t="s">
        <v>74</v>
      </c>
    </row>
    <row r="26" spans="2:20" x14ac:dyDescent="0.2">
      <c r="B26" s="12" t="s">
        <v>74</v>
      </c>
      <c r="C26" s="31" t="s">
        <v>96</v>
      </c>
      <c r="D26" s="128">
        <v>144026175</v>
      </c>
      <c r="E26" s="128">
        <v>75379880</v>
      </c>
      <c r="F26" s="128">
        <v>355411313</v>
      </c>
      <c r="G26" s="128">
        <v>124017848</v>
      </c>
      <c r="H26" s="128">
        <v>625729062</v>
      </c>
      <c r="I26" s="128">
        <v>277345650</v>
      </c>
      <c r="J26" s="128">
        <v>309253305</v>
      </c>
      <c r="K26" s="128">
        <v>263801662</v>
      </c>
      <c r="L26" s="128">
        <v>519874116</v>
      </c>
      <c r="M26" s="128">
        <v>393690736</v>
      </c>
      <c r="N26" s="128">
        <v>474400399</v>
      </c>
      <c r="O26" s="128">
        <v>550016589</v>
      </c>
      <c r="P26" s="128">
        <v>575918648</v>
      </c>
      <c r="Q26" s="128">
        <v>542086005</v>
      </c>
      <c r="R26" s="128">
        <v>388027120</v>
      </c>
      <c r="S26" s="42" t="s">
        <v>97</v>
      </c>
      <c r="T26" s="48" t="s">
        <v>74</v>
      </c>
    </row>
    <row r="27" spans="2:20" x14ac:dyDescent="0.2">
      <c r="B27" s="11" t="s">
        <v>74</v>
      </c>
      <c r="C27" s="32" t="s">
        <v>98</v>
      </c>
      <c r="D27" s="129">
        <v>62159556</v>
      </c>
      <c r="E27" s="129">
        <v>56704881</v>
      </c>
      <c r="F27" s="129">
        <v>44893767</v>
      </c>
      <c r="G27" s="129">
        <v>121406171</v>
      </c>
      <c r="H27" s="129">
        <v>106649777</v>
      </c>
      <c r="I27" s="129">
        <v>106648734</v>
      </c>
      <c r="J27" s="129">
        <v>90629087</v>
      </c>
      <c r="K27" s="129">
        <v>116265097</v>
      </c>
      <c r="L27" s="129">
        <v>150108401</v>
      </c>
      <c r="M27" s="129">
        <v>153821810</v>
      </c>
      <c r="N27" s="129">
        <v>125629030</v>
      </c>
      <c r="O27" s="129">
        <v>78848037</v>
      </c>
      <c r="P27" s="129">
        <v>154446937</v>
      </c>
      <c r="Q27" s="129">
        <v>112103619</v>
      </c>
      <c r="R27" s="129">
        <v>85369183</v>
      </c>
      <c r="S27" s="41" t="s">
        <v>99</v>
      </c>
      <c r="T27" s="49" t="s">
        <v>74</v>
      </c>
    </row>
    <row r="28" spans="2:20" x14ac:dyDescent="0.2">
      <c r="B28" s="12" t="s">
        <v>74</v>
      </c>
      <c r="C28" s="31" t="s">
        <v>92</v>
      </c>
      <c r="D28" s="128">
        <v>12702628</v>
      </c>
      <c r="E28" s="128">
        <v>10994259</v>
      </c>
      <c r="F28" s="128">
        <v>14820126</v>
      </c>
      <c r="G28" s="128">
        <v>10655097</v>
      </c>
      <c r="H28" s="128">
        <v>16701595</v>
      </c>
      <c r="I28" s="128">
        <v>22321247</v>
      </c>
      <c r="J28" s="128">
        <v>27454685</v>
      </c>
      <c r="K28" s="128">
        <v>32283430</v>
      </c>
      <c r="L28" s="128">
        <v>41702044</v>
      </c>
      <c r="M28" s="128">
        <v>57599149</v>
      </c>
      <c r="N28" s="128">
        <v>58286030</v>
      </c>
      <c r="O28" s="128">
        <v>49290208</v>
      </c>
      <c r="P28" s="128">
        <v>46296880</v>
      </c>
      <c r="Q28" s="128">
        <v>58935830</v>
      </c>
      <c r="R28" s="128">
        <v>46522353</v>
      </c>
      <c r="S28" s="42" t="s">
        <v>93</v>
      </c>
      <c r="T28" s="48" t="s">
        <v>74</v>
      </c>
    </row>
    <row r="29" spans="2:20" x14ac:dyDescent="0.2">
      <c r="B29" s="16" t="s">
        <v>81</v>
      </c>
      <c r="C29" s="16"/>
      <c r="D29" s="127">
        <f>SUM(D30:D39)</f>
        <v>2702485547</v>
      </c>
      <c r="E29" s="127">
        <f t="shared" ref="E29:R29" si="5">SUM(E30:E39)</f>
        <v>1107915331</v>
      </c>
      <c r="F29" s="127">
        <f t="shared" si="5"/>
        <v>1403678643</v>
      </c>
      <c r="G29" s="127">
        <f t="shared" si="5"/>
        <v>2060620120</v>
      </c>
      <c r="H29" s="127">
        <f t="shared" si="5"/>
        <v>1559696432</v>
      </c>
      <c r="I29" s="127">
        <f t="shared" si="5"/>
        <v>953323618</v>
      </c>
      <c r="J29" s="127">
        <f t="shared" si="5"/>
        <v>977516979</v>
      </c>
      <c r="K29" s="127">
        <f t="shared" si="5"/>
        <v>2294908579</v>
      </c>
      <c r="L29" s="127">
        <f t="shared" si="5"/>
        <v>796331983</v>
      </c>
      <c r="M29" s="127">
        <f t="shared" si="5"/>
        <v>842724217</v>
      </c>
      <c r="N29" s="127">
        <f t="shared" si="5"/>
        <v>720061689</v>
      </c>
      <c r="O29" s="127">
        <f t="shared" si="5"/>
        <v>878690649</v>
      </c>
      <c r="P29" s="127">
        <f t="shared" si="5"/>
        <v>1299798629</v>
      </c>
      <c r="Q29" s="127">
        <f t="shared" si="5"/>
        <v>1569523045</v>
      </c>
      <c r="R29" s="127">
        <f t="shared" si="5"/>
        <v>1410048812</v>
      </c>
      <c r="S29" s="44"/>
      <c r="T29" s="44" t="s">
        <v>82</v>
      </c>
    </row>
    <row r="30" spans="2:20" x14ac:dyDescent="0.2">
      <c r="B30" s="12" t="s">
        <v>74</v>
      </c>
      <c r="C30" s="31" t="s">
        <v>104</v>
      </c>
      <c r="D30" s="128">
        <v>399079535</v>
      </c>
      <c r="E30" s="128">
        <v>566580349</v>
      </c>
      <c r="F30" s="128">
        <v>1102763640</v>
      </c>
      <c r="G30" s="128">
        <v>812726397</v>
      </c>
      <c r="H30" s="128">
        <v>486703467</v>
      </c>
      <c r="I30" s="128">
        <v>540955409</v>
      </c>
      <c r="J30" s="128">
        <v>451115474</v>
      </c>
      <c r="K30" s="128">
        <v>780562274</v>
      </c>
      <c r="L30" s="128">
        <v>566987231</v>
      </c>
      <c r="M30" s="128">
        <v>618734965</v>
      </c>
      <c r="N30" s="128">
        <v>435593155</v>
      </c>
      <c r="O30" s="128">
        <v>542009703</v>
      </c>
      <c r="P30" s="128">
        <v>822994496</v>
      </c>
      <c r="Q30" s="128">
        <v>885635071</v>
      </c>
      <c r="R30" s="128">
        <v>1097461988</v>
      </c>
      <c r="S30" s="42" t="s">
        <v>105</v>
      </c>
      <c r="T30" s="48" t="s">
        <v>74</v>
      </c>
    </row>
    <row r="31" spans="2:20" x14ac:dyDescent="0.2">
      <c r="B31" s="11" t="s">
        <v>74</v>
      </c>
      <c r="C31" s="32" t="s">
        <v>102</v>
      </c>
      <c r="D31" s="129">
        <v>46751063</v>
      </c>
      <c r="E31" s="129">
        <v>112551960</v>
      </c>
      <c r="F31" s="129">
        <v>37928403</v>
      </c>
      <c r="G31" s="129">
        <v>33078558</v>
      </c>
      <c r="H31" s="129">
        <v>76406101</v>
      </c>
      <c r="I31" s="129">
        <v>14482741</v>
      </c>
      <c r="J31" s="129">
        <v>6861462</v>
      </c>
      <c r="K31" s="129">
        <v>10384773</v>
      </c>
      <c r="L31" s="129">
        <v>21156007</v>
      </c>
      <c r="M31" s="129">
        <v>36821797</v>
      </c>
      <c r="N31" s="129">
        <v>25269957</v>
      </c>
      <c r="O31" s="129">
        <v>49618838</v>
      </c>
      <c r="P31" s="129">
        <v>34685019</v>
      </c>
      <c r="Q31" s="129">
        <v>81714432</v>
      </c>
      <c r="R31" s="129">
        <v>204023346</v>
      </c>
      <c r="S31" s="41" t="s">
        <v>103</v>
      </c>
      <c r="T31" s="49" t="s">
        <v>74</v>
      </c>
    </row>
    <row r="32" spans="2:20" x14ac:dyDescent="0.2">
      <c r="B32" s="12" t="s">
        <v>74</v>
      </c>
      <c r="C32" s="31" t="s">
        <v>85</v>
      </c>
      <c r="D32" s="128">
        <v>517092878</v>
      </c>
      <c r="E32" s="128">
        <v>239601746</v>
      </c>
      <c r="F32" s="128">
        <v>211516221</v>
      </c>
      <c r="G32" s="128">
        <v>1142013837</v>
      </c>
      <c r="H32" s="128">
        <v>970119838</v>
      </c>
      <c r="I32" s="128">
        <v>345088198</v>
      </c>
      <c r="J32" s="128">
        <v>492069720</v>
      </c>
      <c r="K32" s="128">
        <v>1452632780</v>
      </c>
      <c r="L32" s="128">
        <v>177150502</v>
      </c>
      <c r="M32" s="128">
        <v>170378447</v>
      </c>
      <c r="N32" s="128">
        <v>229266425</v>
      </c>
      <c r="O32" s="128">
        <v>240607221</v>
      </c>
      <c r="P32" s="128">
        <v>421058950</v>
      </c>
      <c r="Q32" s="128">
        <v>589894511</v>
      </c>
      <c r="R32" s="128">
        <v>83259136</v>
      </c>
      <c r="S32" s="42" t="s">
        <v>106</v>
      </c>
      <c r="T32" s="48" t="s">
        <v>74</v>
      </c>
    </row>
    <row r="33" spans="2:20" x14ac:dyDescent="0.2">
      <c r="B33" s="11" t="s">
        <v>74</v>
      </c>
      <c r="C33" s="32" t="s">
        <v>100</v>
      </c>
      <c r="D33" s="129">
        <v>35844655</v>
      </c>
      <c r="E33" s="129">
        <v>124928357</v>
      </c>
      <c r="F33" s="129">
        <v>42502275</v>
      </c>
      <c r="G33" s="129">
        <v>62066092</v>
      </c>
      <c r="H33" s="129">
        <v>18709652</v>
      </c>
      <c r="I33" s="129">
        <v>16464365</v>
      </c>
      <c r="J33" s="129">
        <v>19764495</v>
      </c>
      <c r="K33" s="129">
        <v>33733945</v>
      </c>
      <c r="L33" s="129">
        <v>13451849</v>
      </c>
      <c r="M33" s="129">
        <v>9476336</v>
      </c>
      <c r="N33" s="129">
        <v>22691052</v>
      </c>
      <c r="O33" s="129">
        <v>39109259</v>
      </c>
      <c r="P33" s="129">
        <v>11249681</v>
      </c>
      <c r="Q33" s="129">
        <v>9379728</v>
      </c>
      <c r="R33" s="129">
        <v>17078175</v>
      </c>
      <c r="S33" s="41" t="s">
        <v>101</v>
      </c>
      <c r="T33" s="49" t="s">
        <v>74</v>
      </c>
    </row>
    <row r="34" spans="2:20" x14ac:dyDescent="0.2">
      <c r="B34" s="12" t="s">
        <v>74</v>
      </c>
      <c r="C34" s="31" t="s">
        <v>90</v>
      </c>
      <c r="D34" s="128">
        <v>5434890</v>
      </c>
      <c r="E34" s="128">
        <v>61869208</v>
      </c>
      <c r="F34" s="128">
        <v>6414228</v>
      </c>
      <c r="G34" s="128">
        <v>3867554</v>
      </c>
      <c r="H34" s="128">
        <v>6332215</v>
      </c>
      <c r="I34" s="128">
        <v>3498844</v>
      </c>
      <c r="J34" s="128">
        <v>3724942</v>
      </c>
      <c r="K34" s="128">
        <v>12986283</v>
      </c>
      <c r="L34" s="128">
        <v>8839266</v>
      </c>
      <c r="M34" s="128">
        <v>5683809</v>
      </c>
      <c r="N34" s="128">
        <v>4997855</v>
      </c>
      <c r="O34" s="128">
        <v>4715189</v>
      </c>
      <c r="P34" s="128">
        <v>8055383</v>
      </c>
      <c r="Q34" s="128">
        <v>2021717</v>
      </c>
      <c r="R34" s="128">
        <v>5078922</v>
      </c>
      <c r="S34" s="42" t="s">
        <v>91</v>
      </c>
      <c r="T34" s="48" t="s">
        <v>74</v>
      </c>
    </row>
    <row r="35" spans="2:20" x14ac:dyDescent="0.2">
      <c r="B35" s="11" t="s">
        <v>74</v>
      </c>
      <c r="C35" s="32" t="s">
        <v>107</v>
      </c>
      <c r="D35" s="129">
        <v>1697773275</v>
      </c>
      <c r="E35" s="129">
        <v>814388</v>
      </c>
      <c r="F35" s="129">
        <v>2340189</v>
      </c>
      <c r="G35" s="129">
        <v>6318530</v>
      </c>
      <c r="H35" s="129">
        <v>1191912</v>
      </c>
      <c r="I35" s="129">
        <v>32536230</v>
      </c>
      <c r="J35" s="129">
        <v>3611236</v>
      </c>
      <c r="K35" s="129">
        <v>3748412</v>
      </c>
      <c r="L35" s="129">
        <v>8409062</v>
      </c>
      <c r="M35" s="129">
        <v>930640</v>
      </c>
      <c r="N35" s="129">
        <v>2000963</v>
      </c>
      <c r="O35" s="129">
        <v>2137548</v>
      </c>
      <c r="P35" s="129">
        <v>1603698</v>
      </c>
      <c r="Q35" s="129">
        <v>661859</v>
      </c>
      <c r="R35" s="129">
        <v>2934914</v>
      </c>
      <c r="S35" s="41" t="s">
        <v>108</v>
      </c>
      <c r="T35" s="49" t="s">
        <v>74</v>
      </c>
    </row>
    <row r="36" spans="2:20" x14ac:dyDescent="0.2">
      <c r="B36" s="12" t="s">
        <v>74</v>
      </c>
      <c r="C36" s="31" t="s">
        <v>94</v>
      </c>
      <c r="D36" s="128">
        <v>209548</v>
      </c>
      <c r="E36" s="128">
        <v>278217</v>
      </c>
      <c r="F36" s="128">
        <v>108974</v>
      </c>
      <c r="G36" s="128">
        <v>301511</v>
      </c>
      <c r="H36" s="128">
        <v>160567</v>
      </c>
      <c r="I36" s="128">
        <v>9146</v>
      </c>
      <c r="J36" s="128">
        <v>38414</v>
      </c>
      <c r="K36" s="128">
        <v>748121</v>
      </c>
      <c r="L36" s="128">
        <v>223592</v>
      </c>
      <c r="M36" s="128">
        <v>522822</v>
      </c>
      <c r="N36" s="128">
        <v>54488</v>
      </c>
      <c r="O36" s="128">
        <v>396322</v>
      </c>
      <c r="P36" s="128">
        <v>61963</v>
      </c>
      <c r="Q36" s="128">
        <v>32031</v>
      </c>
      <c r="R36" s="128">
        <v>211651</v>
      </c>
      <c r="S36" s="42" t="s">
        <v>95</v>
      </c>
      <c r="T36" s="48" t="s">
        <v>74</v>
      </c>
    </row>
    <row r="37" spans="2:20" x14ac:dyDescent="0.2">
      <c r="B37" s="11" t="s">
        <v>74</v>
      </c>
      <c r="C37" s="32" t="s">
        <v>96</v>
      </c>
      <c r="D37" s="129">
        <v>240848</v>
      </c>
      <c r="E37" s="129">
        <v>1251926</v>
      </c>
      <c r="F37" s="129">
        <v>3061</v>
      </c>
      <c r="G37" s="129">
        <v>155239</v>
      </c>
      <c r="H37" s="129">
        <v>43841</v>
      </c>
      <c r="I37" s="129">
        <v>271147</v>
      </c>
      <c r="J37" s="129">
        <v>297574</v>
      </c>
      <c r="K37" s="129">
        <v>43471</v>
      </c>
      <c r="L37" s="129">
        <v>55686</v>
      </c>
      <c r="M37" s="129">
        <v>68243</v>
      </c>
      <c r="N37" s="129">
        <v>125</v>
      </c>
      <c r="O37" s="129">
        <v>35524</v>
      </c>
      <c r="P37" s="129" t="s">
        <v>245</v>
      </c>
      <c r="Q37" s="129">
        <v>70538</v>
      </c>
      <c r="R37" s="129">
        <v>680</v>
      </c>
      <c r="S37" s="41" t="s">
        <v>97</v>
      </c>
      <c r="T37" s="49" t="s">
        <v>74</v>
      </c>
    </row>
    <row r="38" spans="2:20" x14ac:dyDescent="0.2">
      <c r="B38" s="12" t="s">
        <v>74</v>
      </c>
      <c r="C38" s="31" t="s">
        <v>98</v>
      </c>
      <c r="D38" s="128">
        <v>14576</v>
      </c>
      <c r="E38" s="128" t="s">
        <v>245</v>
      </c>
      <c r="F38" s="128">
        <v>71686</v>
      </c>
      <c r="G38" s="128">
        <v>50513</v>
      </c>
      <c r="H38" s="128">
        <v>2065</v>
      </c>
      <c r="I38" s="128" t="s">
        <v>245</v>
      </c>
      <c r="J38" s="128">
        <v>21518</v>
      </c>
      <c r="K38" s="128">
        <v>67496</v>
      </c>
      <c r="L38" s="128">
        <v>29750</v>
      </c>
      <c r="M38" s="128">
        <v>61680</v>
      </c>
      <c r="N38" s="128" t="s">
        <v>245</v>
      </c>
      <c r="O38" s="128">
        <v>40714</v>
      </c>
      <c r="P38" s="128">
        <v>50148</v>
      </c>
      <c r="Q38" s="128">
        <v>27405</v>
      </c>
      <c r="R38" s="128" t="s">
        <v>245</v>
      </c>
      <c r="S38" s="42" t="s">
        <v>99</v>
      </c>
      <c r="T38" s="48" t="s">
        <v>74</v>
      </c>
    </row>
    <row r="39" spans="2:20" x14ac:dyDescent="0.2">
      <c r="B39" s="11" t="s">
        <v>74</v>
      </c>
      <c r="C39" s="32" t="s">
        <v>92</v>
      </c>
      <c r="D39" s="129">
        <v>44279</v>
      </c>
      <c r="E39" s="129">
        <v>39180</v>
      </c>
      <c r="F39" s="129">
        <v>29966</v>
      </c>
      <c r="G39" s="129">
        <v>41889</v>
      </c>
      <c r="H39" s="129">
        <v>26774</v>
      </c>
      <c r="I39" s="129">
        <v>17538</v>
      </c>
      <c r="J39" s="129">
        <v>12144</v>
      </c>
      <c r="K39" s="129">
        <v>1024</v>
      </c>
      <c r="L39" s="129">
        <v>29038</v>
      </c>
      <c r="M39" s="129">
        <v>45478</v>
      </c>
      <c r="N39" s="129">
        <v>187669</v>
      </c>
      <c r="O39" s="129">
        <v>20331</v>
      </c>
      <c r="P39" s="129">
        <v>39291</v>
      </c>
      <c r="Q39" s="129">
        <v>85753</v>
      </c>
      <c r="R39" s="129" t="s">
        <v>245</v>
      </c>
      <c r="S39" s="41" t="s">
        <v>93</v>
      </c>
      <c r="T39" s="49" t="s">
        <v>74</v>
      </c>
    </row>
    <row r="40" spans="2:20" x14ac:dyDescent="0.2">
      <c r="B40" s="8"/>
      <c r="C40" s="8"/>
      <c r="D40" s="8"/>
      <c r="E40" s="8"/>
      <c r="F40" s="8"/>
      <c r="G40" s="8"/>
      <c r="H40" s="8"/>
      <c r="I40" s="8"/>
      <c r="J40" s="8"/>
      <c r="K40" s="8"/>
      <c r="L40" s="8"/>
      <c r="M40" s="8"/>
      <c r="N40" s="8"/>
      <c r="O40" s="8"/>
      <c r="P40" s="8"/>
      <c r="Q40" s="8"/>
      <c r="R40" s="8"/>
    </row>
    <row r="41" spans="2:20" x14ac:dyDescent="0.2">
      <c r="B41" s="5" t="s">
        <v>72</v>
      </c>
      <c r="T41" s="36" t="s">
        <v>71</v>
      </c>
    </row>
    <row r="42" spans="2:20" x14ac:dyDescent="0.2">
      <c r="B42" s="5" t="s">
        <v>130</v>
      </c>
      <c r="T42" s="36" t="s">
        <v>131</v>
      </c>
    </row>
    <row r="43" spans="2:20" x14ac:dyDescent="0.2">
      <c r="S43" s="77"/>
    </row>
    <row r="46" spans="2:20" ht="15" x14ac:dyDescent="0.25">
      <c r="S46"/>
    </row>
  </sheetData>
  <mergeCells count="5">
    <mergeCell ref="D4:G4"/>
    <mergeCell ref="H4:K4"/>
    <mergeCell ref="L4:O4"/>
    <mergeCell ref="K2:T2"/>
    <mergeCell ref="P4:R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Table 1</vt:lpstr>
      <vt:lpstr>Table 2</vt:lpstr>
      <vt:lpstr>Table 3</vt:lpstr>
      <vt:lpstr>Table 4</vt:lpstr>
      <vt:lpstr>Table 5</vt:lpstr>
      <vt:lpstr>Table 6</vt:lpstr>
      <vt:lpstr>Table 7</vt:lpstr>
      <vt:lpstr>Table 8</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Mohammed Ibrahim AlBalooshi</cp:lastModifiedBy>
  <cp:revision/>
  <cp:lastPrinted>2023-01-06T09:15:56Z</cp:lastPrinted>
  <dcterms:created xsi:type="dcterms:W3CDTF">2022-03-01T00:40:37Z</dcterms:created>
  <dcterms:modified xsi:type="dcterms:W3CDTF">2023-12-27T06:13:14Z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