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1"/>
  <workbookPr defaultThemeVersion="166925"/>
  <mc:AlternateContent xmlns:mc="http://schemas.openxmlformats.org/markup-compatibility/2006">
    <mc:Choice Requires="x15">
      <x15ac:absPath xmlns:x15ac="http://schemas.microsoft.com/office/spreadsheetml/2010/11/ac" url="Z:\الجهات\ادارة الجمارك- Custom\2023\Publocation - Internally\FINAL PUBLICATIONS ON PUBLISHER\FINALS\بعد ملاحظات الجهة\النهائي المعتمد\"/>
    </mc:Choice>
  </mc:AlternateContent>
  <xr:revisionPtr revIDLastSave="0" documentId="13_ncr:1_{3A0D27B7-2731-40AF-95FB-BD208E8052BC}" xr6:coauthVersionLast="36" xr6:coauthVersionMax="36" xr10:uidLastSave="{00000000-0000-0000-0000-000000000000}"/>
  <bookViews>
    <workbookView xWindow="0" yWindow="0" windowWidth="28800" windowHeight="11625" tabRatio="908" xr2:uid="{81DE0C46-59D6-4809-8D22-37C528AD00C7}"/>
  </bookViews>
  <sheets>
    <sheet name="Index" sheetId="14" r:id="rId1"/>
    <sheet name="Table 1" sheetId="1" r:id="rId2"/>
    <sheet name="Table 2" sheetId="19" r:id="rId3"/>
    <sheet name="Table 3" sheetId="4" r:id="rId4"/>
    <sheet name="Table 4" sheetId="26" r:id="rId5"/>
    <sheet name="Table 5" sheetId="27" r:id="rId6"/>
    <sheet name="Table 6" sheetId="33" r:id="rId7"/>
    <sheet name="Table 7" sheetId="34" r:id="rId8"/>
    <sheet name="Table 8" sheetId="35" r:id="rId9"/>
    <sheet name="Table 9" sheetId="32" r:id="rId10"/>
    <sheet name="Table 10" sheetId="31" r:id="rId11"/>
    <sheet name="Metadata" sheetId="17" r:id="rId12"/>
    <sheet name="Enquiries" sheetId="18" r:id="rId13"/>
  </sheets>
  <definedNames>
    <definedName name="_xlnm._FilterDatabase" localSheetId="6" hidden="1">'Table 6'!$B$6:$D$16</definedName>
    <definedName name="_xlnm._FilterDatabase" localSheetId="7" hidden="1">'Table 7'!#REF!</definedName>
    <definedName name="_xlnm._FilterDatabase" localSheetId="8" hidden="1">'Table 8'!#REF!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 i="35" l="1"/>
  <c r="C6" i="34"/>
  <c r="C6" i="33"/>
  <c r="D16" i="31" l="1"/>
  <c r="D12" i="31"/>
  <c r="D8" i="31"/>
  <c r="C34" i="32"/>
  <c r="C21" i="32"/>
  <c r="C8" i="32"/>
  <c r="C7" i="27"/>
  <c r="C7" i="26"/>
  <c r="C7" i="4"/>
  <c r="C7" i="1"/>
  <c r="C6" i="1" l="1"/>
  <c r="C11" i="1"/>
  <c r="C7" i="32"/>
</calcChain>
</file>

<file path=xl/sharedStrings.xml><?xml version="1.0" encoding="utf-8"?>
<sst xmlns="http://schemas.openxmlformats.org/spreadsheetml/2006/main" count="493" uniqueCount="225">
  <si>
    <t>Metadata</t>
  </si>
  <si>
    <t>Enquiries</t>
  </si>
  <si>
    <t>Table description</t>
  </si>
  <si>
    <t>Link</t>
  </si>
  <si>
    <t>وصف عنصر البيانات</t>
  </si>
  <si>
    <t>Table 1</t>
  </si>
  <si>
    <t>Table 2</t>
  </si>
  <si>
    <t>Table 3</t>
  </si>
  <si>
    <t>Table 4</t>
  </si>
  <si>
    <t>Table 5</t>
  </si>
  <si>
    <t>Table 6</t>
  </si>
  <si>
    <t>Table 7</t>
  </si>
  <si>
    <t>Table 8</t>
  </si>
  <si>
    <t>Million AED</t>
  </si>
  <si>
    <t>Trade component</t>
  </si>
  <si>
    <t>Total trade</t>
  </si>
  <si>
    <t>Gross exports</t>
  </si>
  <si>
    <t>Exports</t>
  </si>
  <si>
    <t>Re-exports</t>
  </si>
  <si>
    <t>Imports</t>
  </si>
  <si>
    <t>Trade balance</t>
  </si>
  <si>
    <t>Percent</t>
  </si>
  <si>
    <t>Total</t>
  </si>
  <si>
    <t>Sea</t>
  </si>
  <si>
    <t>Air</t>
  </si>
  <si>
    <t>Land</t>
  </si>
  <si>
    <t>GLOSSARY</t>
  </si>
  <si>
    <t>METHODOLOGY</t>
  </si>
  <si>
    <t>Foreign Trade Statistics Methodology</t>
  </si>
  <si>
    <t>RELATED DOCUMENTATION</t>
  </si>
  <si>
    <t>Harmonized System Commodity Classification (HS)</t>
  </si>
  <si>
    <t>Standard International Trade Classification (SITC)</t>
  </si>
  <si>
    <t>ENQUIRIES</t>
  </si>
  <si>
    <t>Please visit: https://www.scad.gov.ae/en/pages/ServicesDataRequest.aspx?SrvID=1</t>
  </si>
  <si>
    <t>DISCLAIMER AND TERMS OF USE</t>
  </si>
  <si>
    <t>Country</t>
  </si>
  <si>
    <t>Table 9</t>
  </si>
  <si>
    <t>Table 10</t>
  </si>
  <si>
    <r>
      <t xml:space="preserve">Goods classifications: </t>
    </r>
    <r>
      <rPr>
        <sz val="8"/>
        <rFont val="Arial"/>
        <family val="2"/>
      </rPr>
      <t xml:space="preserve">The statistics in this release are presented in accordance with the two main internationally recommended output classifications: Harmonized System (HS) and Broad Economic Categories (BEC). The HS is an input classification, and is the basis on which traders record goods with Customs. If users require statistics by the detailed Harmonized Commodity Description and Coding System (HS), these are available from SCAD on request. </t>
    </r>
  </si>
  <si>
    <r>
      <t>Goods exchange:</t>
    </r>
    <r>
      <rPr>
        <sz val="8"/>
        <rFont val="Arial"/>
        <family val="2"/>
      </rPr>
      <t xml:space="preserve"> The trade movement of goods exports, imports and re-exports, through the ports of the Emirate of Abu Dhabi.</t>
    </r>
  </si>
  <si>
    <r>
      <t xml:space="preserve">Gross exports: </t>
    </r>
    <r>
      <rPr>
        <sz val="8"/>
        <rFont val="Arial"/>
        <family val="2"/>
      </rPr>
      <t>The sum of non-oil exports and re-exports.</t>
    </r>
  </si>
  <si>
    <r>
      <t xml:space="preserve">Imports: </t>
    </r>
    <r>
      <rPr>
        <sz val="8"/>
        <rFont val="Arial"/>
        <family val="2"/>
      </rPr>
      <t>Imports are goods that enter Abu Dhabi’s customs and economic district from various parts of the world, excluding other emirates in the United Arab Emirates, and receive customs clearance. Goods are considered imports regardless of whether they enter the Emirate directly or are retrieved from customs warehouses, temporary entry areas or free zones inside the country. These goods receive customs clearance in order to become part of Abu Dhabi’s merchandise balance.</t>
    </r>
  </si>
  <si>
    <r>
      <t xml:space="preserve">Merchandise trade: </t>
    </r>
    <r>
      <rPr>
        <sz val="8"/>
        <rFont val="Arial"/>
        <family val="2"/>
      </rPr>
      <t>Merchandise trade statistics record goods, which add to or subtract from the stock of material resources of Abu Dhabi by entering or leaving its territory. Throughout this publication, the term merchandise trade statistics refers to trade which moves through the ports of Abu Dhabi only, and do not capture inter-emirate trade activity.</t>
    </r>
  </si>
  <si>
    <r>
      <t xml:space="preserve">Non-oil exports: </t>
    </r>
    <r>
      <rPr>
        <sz val="8"/>
        <rFont val="Arial"/>
        <family val="2"/>
      </rPr>
      <t>Non-oil exports include goods that are entirely produced locally or in whose production process local resources are used. Non-oil exports through the ports of Abu Dhabi include goods that were produced in other Emirates in the United Arab Emirates. Oil is excluded from these goods. These goods leave Abu Dhabi’s customs and economic district to the outside world, reducing the Emirate’s non-oil merchandise trade deficit.</t>
    </r>
  </si>
  <si>
    <r>
      <t>Preliminary estimates:</t>
    </r>
    <r>
      <rPr>
        <sz val="8"/>
        <rFont val="Arial"/>
        <family val="2"/>
      </rPr>
      <t xml:space="preserve"> Estimates that have been calculated using only secondary data sources and methods. Users of this data should be aware that preliminary estimates will be revised when primary data sources become available for the relevant time period.</t>
    </r>
  </si>
  <si>
    <r>
      <t xml:space="preserve">Re-exports: </t>
    </r>
    <r>
      <rPr>
        <sz val="8"/>
        <rFont val="Arial"/>
        <family val="2"/>
      </rPr>
      <t>Re-exports represent goods that are imported from abroad, enter Abu Dhabi’s customs and economic district and become part of the Emirate’s merchandise balance. These goods are then re-exported as they are, without any modification, outside the country.</t>
    </r>
  </si>
  <si>
    <r>
      <t xml:space="preserve">Trade balance: </t>
    </r>
    <r>
      <rPr>
        <sz val="8"/>
        <rFont val="Arial"/>
        <family val="2"/>
      </rPr>
      <t>The trade balance is measured as the value of gross exported goods minus the value of imported goods. When gross exports are greater than imports, there is a trade surplus, and when imports are greater than gross exports there is a trade deficit.</t>
    </r>
  </si>
  <si>
    <t>North America</t>
  </si>
  <si>
    <t>Region</t>
  </si>
  <si>
    <t>السعودية</t>
  </si>
  <si>
    <t>الكويت</t>
  </si>
  <si>
    <t>عمان</t>
  </si>
  <si>
    <t>هولندا</t>
  </si>
  <si>
    <t>الصين</t>
  </si>
  <si>
    <t>البحرين</t>
  </si>
  <si>
    <t>اليمن</t>
  </si>
  <si>
    <t>قطر</t>
  </si>
  <si>
    <t>المملكة المتحدة</t>
  </si>
  <si>
    <t>السودان</t>
  </si>
  <si>
    <t>اليابان</t>
  </si>
  <si>
    <t>أخرى</t>
  </si>
  <si>
    <t>Bahrain</t>
  </si>
  <si>
    <t>China</t>
  </si>
  <si>
    <t>Germany</t>
  </si>
  <si>
    <t>Japan</t>
  </si>
  <si>
    <t>Jordan</t>
  </si>
  <si>
    <t>Kuwait</t>
  </si>
  <si>
    <t>Netherlands</t>
  </si>
  <si>
    <t>Oman</t>
  </si>
  <si>
    <t>Other</t>
  </si>
  <si>
    <t>Qatar</t>
  </si>
  <si>
    <t>Saudi Arabia</t>
  </si>
  <si>
    <t>Sudan</t>
  </si>
  <si>
    <t>United Kingdom</t>
  </si>
  <si>
    <t>Yemen</t>
  </si>
  <si>
    <t>Live animals and their products</t>
  </si>
  <si>
    <t>Vegetable products</t>
  </si>
  <si>
    <t>Animal or vegetable fats, oils and waxes</t>
  </si>
  <si>
    <t>Foodstuffs, beverages, spirits and tobacco</t>
  </si>
  <si>
    <t>Mineral products</t>
  </si>
  <si>
    <t>Products of the chemical or allied industries</t>
  </si>
  <si>
    <t>Plastics, rubber and articles thereof</t>
  </si>
  <si>
    <t>Articles of leather and animal gut; travel goods</t>
  </si>
  <si>
    <t>Articles of wood, cork; basketware and wickerwork</t>
  </si>
  <si>
    <t>Pulp of wood, waste, scrap and articles of paper</t>
  </si>
  <si>
    <t>Textiles and textile articles</t>
  </si>
  <si>
    <t>Footwear,umbrellas,articles of feather _ hair</t>
  </si>
  <si>
    <t>Articles of stone, mica;ceramic products and glass</t>
  </si>
  <si>
    <t>Pearls, stones, precious metals and its articles</t>
  </si>
  <si>
    <t>Base metals and articles of base metal</t>
  </si>
  <si>
    <t>Machinery, sound recorders, reproducers and parts</t>
  </si>
  <si>
    <t>Vehicles of transport</t>
  </si>
  <si>
    <t>Photographic, medical, musical instruments _ parts</t>
  </si>
  <si>
    <t>Miscellaneous manufactured articles</t>
  </si>
  <si>
    <t>Pieces and antiques works of art, collectors</t>
  </si>
  <si>
    <t>حيوانات حية ومنتجات المملكة الحيوانية</t>
  </si>
  <si>
    <t>منتجات نباتية</t>
  </si>
  <si>
    <t>شحوم ودهون وزيوت حيوانية او نباتية</t>
  </si>
  <si>
    <t>منتجات الاغدية ;مشروبات,سوائل كحوليةوتبغ</t>
  </si>
  <si>
    <t>منتجات معدنية</t>
  </si>
  <si>
    <t>منتجات الصناعات الكيماوية او الصناعات المرتبطة بها</t>
  </si>
  <si>
    <t>لدائن ومصنوعاتها;مطاط ومصنوعاته</t>
  </si>
  <si>
    <t>مصنوعات جلدية ;اصناف عدة الحيوانات ;لوازم السفر</t>
  </si>
  <si>
    <t>خشب ومصنوعاته ;فلين;اصناف صناعتي الحصر والسلال</t>
  </si>
  <si>
    <t>عجينة الخشب ;نفايات وفضلات ورق وورق مقوى ومصنوعاته</t>
  </si>
  <si>
    <t>مواد نسيجية ومصنوعاتها</t>
  </si>
  <si>
    <t>احذية,مظلات,اصناف من ريش;ازهار اصطناعية وشعر بشري</t>
  </si>
  <si>
    <t>مصنوعات من حجر;ميكا;منتجات من خزف;زجاج و مصنوعاته</t>
  </si>
  <si>
    <t>لؤلؤ,احجار كريمة,معادن تمينةومصنوعات هذه المواد</t>
  </si>
  <si>
    <t>معادن عادية ومصنوعاتها</t>
  </si>
  <si>
    <t>الات ;اجهزة تسجيل ;اذاعة الصوت والصورولوازمها</t>
  </si>
  <si>
    <t>معدات نقل</t>
  </si>
  <si>
    <t>اجهزة بصرية,فوتغرافية,طبية,ادوات موسيقية ولوازمها</t>
  </si>
  <si>
    <t>سلع ومنتجات مختلفة</t>
  </si>
  <si>
    <t>تحف فنية, قطع للمجموعات وقطع اترية</t>
  </si>
  <si>
    <t>مليون درهم</t>
  </si>
  <si>
    <t>Goods by HS1</t>
  </si>
  <si>
    <t>البيان حسب أقسام النظام المنسق</t>
  </si>
  <si>
    <t>الدولة</t>
  </si>
  <si>
    <t>Import</t>
  </si>
  <si>
    <t>الصادرات</t>
  </si>
  <si>
    <t>المعاد تصديره</t>
  </si>
  <si>
    <t>الواردات</t>
  </si>
  <si>
    <t>بحري</t>
  </si>
  <si>
    <t>جوي</t>
  </si>
  <si>
    <t>بري</t>
  </si>
  <si>
    <t>وسيلة النقل</t>
  </si>
  <si>
    <t xml:space="preserve">الدول العربية </t>
  </si>
  <si>
    <t xml:space="preserve">الاتحاد الاوروبي </t>
  </si>
  <si>
    <t xml:space="preserve">اوروبا الشرقية </t>
  </si>
  <si>
    <t xml:space="preserve">اوقيانوسيا </t>
  </si>
  <si>
    <t>EFTA</t>
  </si>
  <si>
    <t xml:space="preserve">دول الافتا </t>
  </si>
  <si>
    <t>Arab Countries</t>
  </si>
  <si>
    <t>Asia</t>
  </si>
  <si>
    <t>Africa</t>
  </si>
  <si>
    <t>European Union (E.E.C)</t>
  </si>
  <si>
    <t>Other Western Countries</t>
  </si>
  <si>
    <t>Eastern Europe</t>
  </si>
  <si>
    <t>Central America</t>
  </si>
  <si>
    <t>South America</t>
  </si>
  <si>
    <t>Oceania</t>
  </si>
  <si>
    <t>المنطقة</t>
  </si>
  <si>
    <t>إجمالي الصادرات</t>
  </si>
  <si>
    <t>الميزان التجاري</t>
  </si>
  <si>
    <t>إجمالي التجارة</t>
  </si>
  <si>
    <t>المجموع</t>
  </si>
  <si>
    <t>USA</t>
  </si>
  <si>
    <t>Others</t>
  </si>
  <si>
    <t>Note: The data for 2023 are preliminary</t>
  </si>
  <si>
    <t xml:space="preserve">Other </t>
  </si>
  <si>
    <t>المصدر: الإدارة العامة للجمارك</t>
  </si>
  <si>
    <t>Source: General Administration of Customs</t>
  </si>
  <si>
    <t>ملاحظة: بيانات عام 2023 أولية</t>
  </si>
  <si>
    <t>نوع التجارة الخارجية</t>
  </si>
  <si>
    <t xml:space="preserve">نسبة </t>
  </si>
  <si>
    <t>Congo Republic</t>
  </si>
  <si>
    <t>جمهورية الكونجو</t>
  </si>
  <si>
    <t>دول أوروبا الغربية الأخرى</t>
  </si>
  <si>
    <t>الهند</t>
  </si>
  <si>
    <t>هونج كونج</t>
  </si>
  <si>
    <t>India</t>
  </si>
  <si>
    <t>Hong Kong</t>
  </si>
  <si>
    <t xml:space="preserve">آسيا باستثناء الدول العربية </t>
  </si>
  <si>
    <t xml:space="preserve">أفريقيا باستثناء الدول العربية </t>
  </si>
  <si>
    <t xml:space="preserve">أمريكا الشمالية </t>
  </si>
  <si>
    <t xml:space="preserve">أمريكا الوسطى </t>
  </si>
  <si>
    <t xml:space="preserve">أمريكا الجنوبية </t>
  </si>
  <si>
    <t>سويسرا</t>
  </si>
  <si>
    <t>Switzerland</t>
  </si>
  <si>
    <t>المجر</t>
  </si>
  <si>
    <t>Hungary</t>
  </si>
  <si>
    <t>غينيا</t>
  </si>
  <si>
    <t>Guinea</t>
  </si>
  <si>
    <t>حركة التجارة الخارجية السلعية غير النفطية عبر منافذ إمارة أبوظبي، أغسطس 2023</t>
  </si>
  <si>
    <t>قيمة التجارة الخارجية غير النفطية بالمليون درهم، أغسطس 2023</t>
  </si>
  <si>
    <t xml:space="preserve">التجارة الخارجية غير النفطية (النمو على أساس سنوي)، أغسطس 2023 </t>
  </si>
  <si>
    <t>الصادرات غير النفطية حسب أقسام النظام المنسق بالمليون درهم، أغسطس 2023</t>
  </si>
  <si>
    <t>المعاد تصديره غير النفطي حسب أقسام النظام المنسق بالمليون درهم، أغسطس 2023</t>
  </si>
  <si>
    <t>الواردات غير النفطية حسب أقسام النظام المنسق بالمليون درهم، أغسطس 2023</t>
  </si>
  <si>
    <t>الصادرات غير النفطية حسب الدولة بالمليون درهم، أغسطس 2023</t>
  </si>
  <si>
    <t>المعاد تصديره غير النفطي حسب الدولة بالمليون درهم، أغسطس 2023</t>
  </si>
  <si>
    <t>التجارة الخارجية غير النفطية حسب المنطقة بالمليون درهم، أغسطس 2023</t>
  </si>
  <si>
    <t>التجارة الخارجية غير النفطية حسب وسيلة النقل بالمليون درهم، أغسطس 2023</t>
  </si>
  <si>
    <t>Non-oil Foreign Merchandise Trade Through the Ports of Abu Dhabi Emirate, August 2023</t>
  </si>
  <si>
    <t>Non-oil of trade components (in million AED), August 2023</t>
  </si>
  <si>
    <t>Non-oil of Trade components (year-on-year growth), August 2023</t>
  </si>
  <si>
    <t>Non-oil exports by good HS, (in millions AED), August 2023</t>
  </si>
  <si>
    <t>Re-exports by good HS, (in millions AED), August 2023</t>
  </si>
  <si>
    <t>Imports by good HS, (in millions AED), August 2023</t>
  </si>
  <si>
    <t>Non-oil exports by country (in millions AED), August 2023</t>
  </si>
  <si>
    <t>Non-oil Re-exports by country (in millions AED), August 2023</t>
  </si>
  <si>
    <t>Non-oil Imports by country (in millions AED), August 2023</t>
  </si>
  <si>
    <t>Value of trade by region (in millions AED), August 2023</t>
  </si>
  <si>
    <t>Value of trade by transportation means (in millions AED), August 2023</t>
  </si>
  <si>
    <t>Table 1: Non-oil of trade components (in million AED), August 2023</t>
  </si>
  <si>
    <t>Table 2: Non-oil of trade components (year-on-year growth), August 2023</t>
  </si>
  <si>
    <t>Table 3: Non-oil exports by good HS, (in millions AED), August  2023</t>
  </si>
  <si>
    <t>Table 4: Re-exports by good HS, (in millions AED), August 2023</t>
  </si>
  <si>
    <t>Table 5: Imports by good HS, (in millions AED), August 2023</t>
  </si>
  <si>
    <t>Non-oil MerchandiseTrade, August 2023</t>
  </si>
  <si>
    <t>Table 10: Value of trade by transportation means (in millions AED), August 2023</t>
  </si>
  <si>
    <t>Table 9: Value of trade by region (in millions AED), August 2023</t>
  </si>
  <si>
    <t>Table 8: Non-oil Imports by country (in millions AED), August 2023</t>
  </si>
  <si>
    <t>Table 7: Non-oil Re-exports by country (in millions AED), August 2023</t>
  </si>
  <si>
    <t>Table 6: Non-oil exports by country (in millions AED), August 2023</t>
  </si>
  <si>
    <t xml:space="preserve">جدول 1: قيمة التجارة الخارجية غير النفطية بالمليون درهم، أغسطس 2023 </t>
  </si>
  <si>
    <t>أغسطس 2023</t>
  </si>
  <si>
    <t xml:space="preserve">جدول 10: التجارة الخارجية غير النفطية حسب وسيلة النقل بالمليون درهم، أغسطس 2023 </t>
  </si>
  <si>
    <t xml:space="preserve">جدول 9: التجارة الخارجية غير النفطية حسب المنطقة بالمليون درهم، أغسطس 2023 </t>
  </si>
  <si>
    <t xml:space="preserve">جدول 8: الواردات غير النفطية حسب الدولة بالمليون درهم، أغسطس 2023 </t>
  </si>
  <si>
    <t xml:space="preserve">جدول 7: المعاد تصديره غير النفطي حسب الدولة بالمليون درهم، أغسطس 2023 </t>
  </si>
  <si>
    <t xml:space="preserve">جدول 6: الصادرات غير النفطية حسب الدولة بالمليون درهم، أغسطس 2023 </t>
  </si>
  <si>
    <t xml:space="preserve">جدول 5: الواردات غير النفطية حسب أقسام النظام المنسق بالمليون درهم، أغسطس 2023 </t>
  </si>
  <si>
    <t xml:space="preserve">جدول 4: المعاد تصديره غير النفطي حسب أقسام النظام المنسق بالمليون درهم، أغسطس 2023 </t>
  </si>
  <si>
    <t xml:space="preserve">جدول 3: الصادرات غير النفطية حسب أقسام النظام المنسق بالمليون درهم، أغسطس 2023 </t>
  </si>
  <si>
    <t xml:space="preserve">جدول 2:  التجارة الخارجية غير النفطية (النمو على أساس سنوي)، أغسطس 2023 </t>
  </si>
  <si>
    <t>امريكا</t>
  </si>
  <si>
    <t>ايطاليا</t>
  </si>
  <si>
    <t>الاردن</t>
  </si>
  <si>
    <t>Italy</t>
  </si>
  <si>
    <t>المانيا</t>
  </si>
  <si>
    <t>Aaudi Arabia</t>
  </si>
  <si>
    <t>الواردات غير النفطية حسب الدولة بالمليون درهم، أغسطس 2023</t>
  </si>
  <si>
    <t>SCAD produces official statistics to meet the needs of government, communities, individuals and businesses,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</si>
</sst>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00_-;\-* #,##0.00_-;_-* &quot;-&quot;??_-;_-@_-"/>
    <numFmt numFmtId="165" formatCode="#,##0.0"/>
    <numFmt numFmtId="166" formatCode="_-* #,##0.0_-;_-* #,##0.0\-;_-* &quot;-&quot;??_-;_-@_-"/>
    <numFmt numFmtId="167" formatCode="_-* #,##0.00_-;_-* #,##0.00\-;_-* &quot;-&quot;??_-;_-@_-"/>
    <numFmt numFmtId="168" formatCode="mmm\-yyyy"/>
    <numFmt numFmtId="169" formatCode="_-* #,##0_-;_-* #,##0\-;_-* &quot;-&quot;??_-;_-@_-"/>
    <numFmt numFmtId="170" formatCode="mmm\ yyyy"/>
    <numFmt numFmtId="171" formatCode="_-* #,##0.000000_-;_-* #,##0.000000\-;_-* &quot;-&quot;??_-;_-@_-"/>
  </numFmts>
  <fonts count="33" x14ac:knownFonts="1">
    <font>
      <sz val="11"/>
      <color theme="1"/>
      <name val="Calibri"/>
      <family val="2"/>
      <scheme val="minor"/>
    </font>
    <font>
      <sz val="11"/>
      <color theme="1"/>
      <name val="Calibri"/>
      <family val="2"/>
      <scheme val="minor"/>
    </font>
    <font>
      <b/>
      <sz val="10"/>
      <color rgb="FF595959"/>
      <name val="Tahoma"/>
      <family val="2"/>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color rgb="FFD6A360"/>
      <name val="Arial"/>
      <family val="2"/>
    </font>
    <font>
      <b/>
      <sz val="8"/>
      <name val="Arial"/>
      <family val="2"/>
    </font>
    <font>
      <sz val="8"/>
      <name val="Arial"/>
      <family val="2"/>
    </font>
    <font>
      <b/>
      <sz val="8"/>
      <color theme="0"/>
      <name val="Arial"/>
      <family val="2"/>
    </font>
    <font>
      <i/>
      <sz val="8"/>
      <color theme="1"/>
      <name val="Arial"/>
      <family val="2"/>
    </font>
    <font>
      <b/>
      <sz val="16"/>
      <color theme="0"/>
      <name val="Arial"/>
      <family val="2"/>
    </font>
    <font>
      <u/>
      <sz val="8"/>
      <color theme="10"/>
      <name val="Arial"/>
      <family val="2"/>
    </font>
    <font>
      <u/>
      <sz val="8"/>
      <color rgb="FF0563C1"/>
      <name val="Arial"/>
      <family val="2"/>
    </font>
    <font>
      <sz val="8"/>
      <color rgb="FF0563C1"/>
      <name val="Arial"/>
      <family val="2"/>
    </font>
    <font>
      <b/>
      <sz val="14"/>
      <name val="Calibri"/>
      <family val="2"/>
      <scheme val="minor"/>
    </font>
    <font>
      <sz val="11"/>
      <name val="Calibri"/>
      <family val="2"/>
      <scheme val="minor"/>
    </font>
    <font>
      <u/>
      <sz val="8"/>
      <color rgb="FF0070C0"/>
      <name val="Arial"/>
      <family val="2"/>
    </font>
    <font>
      <sz val="8"/>
      <color rgb="FF0070C0"/>
      <name val="Arial"/>
      <family val="2"/>
    </font>
    <font>
      <sz val="11"/>
      <color theme="1"/>
      <name val="Calibri"/>
      <family val="2"/>
    </font>
    <font>
      <sz val="11"/>
      <color theme="1"/>
      <name val="Calibri"/>
      <family val="2"/>
    </font>
    <font>
      <u/>
      <sz val="11"/>
      <color theme="10"/>
      <name val="Calibri"/>
      <family val="2"/>
    </font>
    <font>
      <sz val="8"/>
      <color rgb="FFFF0000"/>
      <name val="Arial"/>
      <family val="2"/>
    </font>
    <font>
      <sz val="16"/>
      <color rgb="FFFF0000"/>
      <name val="Arial"/>
      <family val="2"/>
    </font>
    <font>
      <b/>
      <sz val="10"/>
      <name val="Tahoma"/>
      <family val="2"/>
    </font>
    <font>
      <sz val="11"/>
      <color rgb="FF00B050"/>
      <name val="Calibri"/>
      <family val="2"/>
      <scheme val="minor"/>
    </font>
    <font>
      <b/>
      <sz val="10"/>
      <name val="Arial"/>
      <family val="2"/>
    </font>
    <font>
      <b/>
      <sz val="12"/>
      <color theme="0"/>
      <name val="Arial"/>
      <family val="2"/>
    </font>
    <font>
      <sz val="10"/>
      <color theme="1"/>
      <name val="Arial"/>
      <family val="2"/>
    </font>
    <font>
      <sz val="10"/>
      <name val="Arial"/>
      <family val="2"/>
    </font>
    <font>
      <sz val="12"/>
      <color rgb="FFFF0000"/>
      <name val="Arial"/>
      <family val="2"/>
    </font>
  </fonts>
  <fills count="6">
    <fill>
      <patternFill patternType="none"/>
    </fill>
    <fill>
      <patternFill patternType="gray125"/>
    </fill>
    <fill>
      <patternFill patternType="solid">
        <fgColor theme="0"/>
        <bgColor indexed="64"/>
      </patternFill>
    </fill>
    <fill>
      <patternFill patternType="solid">
        <fgColor theme="7"/>
        <bgColor theme="6"/>
      </patternFill>
    </fill>
    <fill>
      <patternFill patternType="solid">
        <fgColor theme="0" tint="-0.14999847407452621"/>
        <bgColor indexed="64"/>
      </patternFill>
    </fill>
    <fill>
      <patternFill patternType="solid">
        <fgColor rgb="FFD6A360"/>
        <bgColor indexed="64"/>
      </patternFill>
    </fill>
  </fills>
  <borders count="5">
    <border>
      <left/>
      <right/>
      <top/>
      <bottom/>
      <diagonal/>
    </border>
    <border>
      <left/>
      <right/>
      <top/>
      <bottom style="thin">
        <color indexed="64"/>
      </bottom>
      <diagonal/>
    </border>
    <border>
      <left/>
      <right style="thin">
        <color theme="0"/>
      </right>
      <top/>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s>
  <cellStyleXfs count="19">
    <xf numFmtId="0" fontId="0" fillId="0" borderId="0"/>
    <xf numFmtId="164" fontId="1" fillId="0" borderId="0" applyFont="0" applyFill="0" applyBorder="0" applyAlignment="0" applyProtection="0"/>
    <xf numFmtId="165" fontId="2" fillId="3" borderId="0">
      <alignment horizontal="right" vertical="center" readingOrder="2"/>
    </xf>
    <xf numFmtId="49" fontId="3" fillId="0" borderId="0">
      <alignment horizontal="right" vertical="center" readingOrder="2"/>
    </xf>
    <xf numFmtId="0" fontId="4" fillId="0" borderId="0" applyNumberFormat="0" applyFill="0" applyBorder="0" applyAlignment="0" applyProtection="0"/>
    <xf numFmtId="0" fontId="1" fillId="0" borderId="0"/>
    <xf numFmtId="0" fontId="17" fillId="0" borderId="0">
      <alignment vertical="center"/>
    </xf>
    <xf numFmtId="0" fontId="18" fillId="0" borderId="0"/>
    <xf numFmtId="0" fontId="22" fillId="0" borderId="0"/>
    <xf numFmtId="9" fontId="21" fillId="0" borderId="0" applyFont="0" applyFill="0" applyBorder="0" applyAlignment="0" applyProtection="0"/>
    <xf numFmtId="0" fontId="21" fillId="0" borderId="0"/>
    <xf numFmtId="0" fontId="1" fillId="0" borderId="0"/>
    <xf numFmtId="43" fontId="21" fillId="0" borderId="0" applyFont="0" applyFill="0" applyBorder="0" applyAlignment="0" applyProtection="0"/>
    <xf numFmtId="0" fontId="1" fillId="0" borderId="0"/>
    <xf numFmtId="0" fontId="23" fillId="0" borderId="0" applyNumberFormat="0" applyFill="0" applyBorder="0" applyAlignment="0" applyProtection="0"/>
    <xf numFmtId="43" fontId="21"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127">
    <xf numFmtId="0" fontId="0" fillId="0" borderId="0" xfId="0"/>
    <xf numFmtId="0" fontId="5" fillId="2" borderId="0" xfId="0" applyFont="1" applyFill="1"/>
    <xf numFmtId="0" fontId="5" fillId="0" borderId="1" xfId="0" applyFont="1" applyBorder="1"/>
    <xf numFmtId="0" fontId="5" fillId="0" borderId="0" xfId="0" applyFont="1" applyAlignment="1">
      <alignment horizontal="left"/>
    </xf>
    <xf numFmtId="0" fontId="7" fillId="0" borderId="0" xfId="0" applyFont="1" applyAlignment="1">
      <alignment horizontal="left"/>
    </xf>
    <xf numFmtId="0" fontId="5" fillId="0" borderId="0" xfId="0" applyFont="1"/>
    <xf numFmtId="49" fontId="9" fillId="0" borderId="0" xfId="3" applyFont="1" applyAlignment="1">
      <alignment horizontal="right" vertical="center"/>
    </xf>
    <xf numFmtId="0" fontId="10" fillId="0" borderId="0" xfId="0" applyFont="1" applyAlignment="1">
      <alignment vertical="center" readingOrder="2"/>
    </xf>
    <xf numFmtId="167" fontId="11" fillId="5" borderId="0" xfId="1" applyNumberFormat="1" applyFont="1" applyFill="1" applyBorder="1" applyAlignment="1">
      <alignment horizontal="left" vertical="center" readingOrder="1"/>
    </xf>
    <xf numFmtId="167" fontId="11" fillId="5" borderId="0" xfId="1" applyNumberFormat="1" applyFont="1" applyFill="1" applyBorder="1" applyAlignment="1">
      <alignment horizontal="right" vertical="center" readingOrder="1"/>
    </xf>
    <xf numFmtId="167" fontId="9" fillId="2" borderId="0" xfId="1" applyNumberFormat="1" applyFont="1" applyFill="1" applyBorder="1" applyAlignment="1">
      <alignment horizontal="left" vertical="center" readingOrder="1"/>
    </xf>
    <xf numFmtId="166" fontId="10" fillId="4" borderId="0" xfId="1" applyNumberFormat="1" applyFont="1" applyFill="1" applyBorder="1" applyAlignment="1">
      <alignment horizontal="left" vertical="center" indent="2" readingOrder="1"/>
    </xf>
    <xf numFmtId="167" fontId="10" fillId="2" borderId="0" xfId="1" applyNumberFormat="1" applyFont="1" applyFill="1" applyBorder="1" applyAlignment="1">
      <alignment horizontal="left" vertical="center" indent="2" readingOrder="1"/>
    </xf>
    <xf numFmtId="0" fontId="10" fillId="0" borderId="0" xfId="0" applyFont="1" applyAlignment="1">
      <alignment horizontal="right" vertical="center" readingOrder="2"/>
    </xf>
    <xf numFmtId="0" fontId="10" fillId="2" borderId="0" xfId="0" applyFont="1" applyFill="1" applyAlignment="1">
      <alignment vertical="center" readingOrder="2"/>
    </xf>
    <xf numFmtId="167" fontId="11" fillId="5" borderId="0" xfId="1" applyNumberFormat="1" applyFont="1" applyFill="1" applyBorder="1" applyAlignment="1">
      <alignment vertical="center" readingOrder="1"/>
    </xf>
    <xf numFmtId="0" fontId="12" fillId="0" borderId="0" xfId="0" applyFont="1" applyAlignment="1">
      <alignment horizontal="left"/>
    </xf>
    <xf numFmtId="0" fontId="12" fillId="2" borderId="0" xfId="0" applyFont="1" applyFill="1"/>
    <xf numFmtId="0" fontId="9" fillId="5" borderId="0" xfId="0" applyFont="1" applyFill="1" applyAlignment="1">
      <alignment vertical="center"/>
    </xf>
    <xf numFmtId="0" fontId="13" fillId="5" borderId="0" xfId="0" applyFont="1" applyFill="1" applyAlignment="1">
      <alignment horizontal="left" vertical="center" indent="1"/>
    </xf>
    <xf numFmtId="0" fontId="9" fillId="0" borderId="0" xfId="0" applyFont="1" applyAlignment="1">
      <alignment vertical="center"/>
    </xf>
    <xf numFmtId="0" fontId="14" fillId="0" borderId="0" xfId="4" applyFont="1" applyFill="1" applyAlignment="1">
      <alignment horizontal="left"/>
    </xf>
    <xf numFmtId="0" fontId="5" fillId="0" borderId="1" xfId="0" applyFont="1" applyBorder="1" applyAlignment="1">
      <alignment horizontal="left"/>
    </xf>
    <xf numFmtId="0" fontId="7" fillId="0" borderId="0" xfId="0" applyFont="1" applyAlignment="1">
      <alignment horizontal="left" wrapText="1"/>
    </xf>
    <xf numFmtId="168" fontId="5" fillId="0" borderId="0" xfId="0" applyNumberFormat="1" applyFont="1" applyAlignment="1">
      <alignment horizontal="left"/>
    </xf>
    <xf numFmtId="0" fontId="14" fillId="0" borderId="0" xfId="4" applyFont="1" applyFill="1"/>
    <xf numFmtId="0" fontId="5" fillId="5" borderId="0" xfId="0" applyFont="1" applyFill="1" applyAlignment="1">
      <alignment horizontal="left"/>
    </xf>
    <xf numFmtId="0" fontId="14" fillId="0" borderId="0" xfId="4" applyFont="1" applyFill="1" applyBorder="1" applyAlignment="1">
      <alignment horizontal="left"/>
    </xf>
    <xf numFmtId="0" fontId="7" fillId="0" borderId="0" xfId="0" applyFont="1"/>
    <xf numFmtId="0" fontId="5" fillId="0" borderId="0" xfId="0" applyFont="1" applyAlignment="1">
      <alignment wrapText="1"/>
    </xf>
    <xf numFmtId="0" fontId="15" fillId="0" borderId="0" xfId="4" applyFont="1" applyFill="1" applyAlignment="1">
      <alignment horizontal="left" indent="2"/>
    </xf>
    <xf numFmtId="0" fontId="15" fillId="0" borderId="0" xfId="4" applyFont="1" applyFill="1" applyAlignment="1">
      <alignment horizontal="left" vertical="center" indent="2"/>
    </xf>
    <xf numFmtId="0" fontId="16" fillId="0" borderId="0" xfId="0" applyFont="1"/>
    <xf numFmtId="0" fontId="7" fillId="0" borderId="0" xfId="0" applyFont="1" applyAlignment="1">
      <alignment horizontal="right" wrapText="1"/>
    </xf>
    <xf numFmtId="49" fontId="10" fillId="0" borderId="0" xfId="3" applyFont="1" applyAlignment="1">
      <alignment vertical="center" readingOrder="1"/>
    </xf>
    <xf numFmtId="167" fontId="10" fillId="2" borderId="0" xfId="1" applyNumberFormat="1" applyFont="1" applyFill="1" applyBorder="1" applyAlignment="1">
      <alignment horizontal="left" vertical="center" readingOrder="1"/>
    </xf>
    <xf numFmtId="166" fontId="10" fillId="4" borderId="0" xfId="1" applyNumberFormat="1" applyFont="1" applyFill="1" applyBorder="1" applyAlignment="1">
      <alignment horizontal="left" vertical="center" readingOrder="1"/>
    </xf>
    <xf numFmtId="167" fontId="11" fillId="5" borderId="2" xfId="1" applyNumberFormat="1" applyFont="1" applyFill="1" applyBorder="1" applyAlignment="1">
      <alignment horizontal="center" vertical="center"/>
    </xf>
    <xf numFmtId="167" fontId="10" fillId="2" borderId="0" xfId="1" applyNumberFormat="1" applyFont="1" applyFill="1" applyBorder="1" applyAlignment="1">
      <alignment horizontal="left" vertical="center" indent="4" readingOrder="1"/>
    </xf>
    <xf numFmtId="166" fontId="10" fillId="4" borderId="0" xfId="1" applyNumberFormat="1" applyFont="1" applyFill="1" applyBorder="1" applyAlignment="1">
      <alignment horizontal="left" vertical="center" indent="4" readingOrder="1"/>
    </xf>
    <xf numFmtId="167" fontId="11" fillId="5" borderId="2" xfId="1" applyNumberFormat="1" applyFont="1" applyFill="1" applyBorder="1" applyAlignment="1">
      <alignment vertical="center" readingOrder="1"/>
    </xf>
    <xf numFmtId="0" fontId="9" fillId="0" borderId="0" xfId="0" applyFont="1" applyAlignment="1">
      <alignment horizontal="left" vertical="center" indent="2" readingOrder="1"/>
    </xf>
    <xf numFmtId="0" fontId="19" fillId="2" borderId="0" xfId="4" applyFont="1" applyFill="1"/>
    <xf numFmtId="0" fontId="20" fillId="0" borderId="0" xfId="0" applyFont="1" applyAlignment="1">
      <alignment horizontal="left"/>
    </xf>
    <xf numFmtId="167" fontId="10" fillId="4" borderId="0" xfId="1" applyNumberFormat="1" applyFont="1" applyFill="1" applyBorder="1" applyAlignment="1">
      <alignment horizontal="right" vertical="center" indent="2" readingOrder="1"/>
    </xf>
    <xf numFmtId="0" fontId="25" fillId="0" borderId="0" xfId="0" applyFont="1"/>
    <xf numFmtId="49" fontId="8" fillId="0" borderId="0" xfId="3" applyFont="1" applyAlignment="1">
      <alignment vertical="center" readingOrder="1"/>
    </xf>
    <xf numFmtId="167" fontId="9" fillId="2" borderId="0" xfId="1" applyNumberFormat="1" applyFont="1" applyFill="1" applyBorder="1" applyAlignment="1">
      <alignment horizontal="right" vertical="center" readingOrder="1"/>
    </xf>
    <xf numFmtId="166" fontId="10" fillId="4" borderId="0" xfId="1" applyNumberFormat="1" applyFont="1" applyFill="1" applyBorder="1" applyAlignment="1">
      <alignment horizontal="right" vertical="center" indent="2" readingOrder="1"/>
    </xf>
    <xf numFmtId="167" fontId="10" fillId="2" borderId="0" xfId="1" applyNumberFormat="1" applyFont="1" applyFill="1" applyBorder="1" applyAlignment="1">
      <alignment horizontal="right" vertical="center" indent="2" readingOrder="1"/>
    </xf>
    <xf numFmtId="167" fontId="9" fillId="4" borderId="0" xfId="1" applyNumberFormat="1" applyFont="1" applyFill="1" applyBorder="1" applyAlignment="1">
      <alignment horizontal="right" vertical="center" readingOrder="1"/>
    </xf>
    <xf numFmtId="0" fontId="27" fillId="0" borderId="0" xfId="0" applyFont="1"/>
    <xf numFmtId="169" fontId="5" fillId="0" borderId="0" xfId="0" applyNumberFormat="1" applyFont="1"/>
    <xf numFmtId="167" fontId="5" fillId="0" borderId="0" xfId="0" applyNumberFormat="1" applyFont="1"/>
    <xf numFmtId="171" fontId="5" fillId="0" borderId="0" xfId="0" applyNumberFormat="1" applyFont="1"/>
    <xf numFmtId="167" fontId="7" fillId="2" borderId="0" xfId="1" applyNumberFormat="1" applyFont="1" applyFill="1" applyBorder="1" applyAlignment="1">
      <alignment horizontal="right" vertical="center"/>
    </xf>
    <xf numFmtId="0" fontId="26" fillId="0" borderId="3" xfId="0" applyFont="1" applyBorder="1" applyAlignment="1">
      <alignment vertical="center" wrapText="1"/>
    </xf>
    <xf numFmtId="0" fontId="28" fillId="0" borderId="3" xfId="0" applyFont="1" applyBorder="1" applyAlignment="1">
      <alignment vertical="center" wrapText="1"/>
    </xf>
    <xf numFmtId="39" fontId="10" fillId="4" borderId="0" xfId="1" applyNumberFormat="1" applyFont="1" applyFill="1" applyBorder="1" applyAlignment="1">
      <alignment horizontal="right" vertical="center" indent="2"/>
    </xf>
    <xf numFmtId="1" fontId="5" fillId="0" borderId="0" xfId="0" applyNumberFormat="1" applyFont="1"/>
    <xf numFmtId="166" fontId="10" fillId="4" borderId="0" xfId="1" applyNumberFormat="1" applyFont="1" applyFill="1" applyBorder="1" applyAlignment="1">
      <alignment horizontal="right" vertical="center" indent="1" readingOrder="1"/>
    </xf>
    <xf numFmtId="167" fontId="10" fillId="2" borderId="0" xfId="1" applyNumberFormat="1" applyFont="1" applyFill="1" applyBorder="1" applyAlignment="1">
      <alignment horizontal="right" vertical="center" indent="3" readingOrder="1"/>
    </xf>
    <xf numFmtId="166" fontId="10" fillId="4" borderId="0" xfId="1" applyNumberFormat="1" applyFont="1" applyFill="1" applyBorder="1" applyAlignment="1">
      <alignment horizontal="right" vertical="center" indent="3" readingOrder="1"/>
    </xf>
    <xf numFmtId="0" fontId="24" fillId="0" borderId="0" xfId="0" applyFont="1" applyAlignment="1">
      <alignment wrapText="1"/>
    </xf>
    <xf numFmtId="166" fontId="10" fillId="4" borderId="0" xfId="15" applyNumberFormat="1" applyFont="1" applyFill="1" applyBorder="1" applyAlignment="1">
      <alignment horizontal="left" vertical="center" indent="2" readingOrder="1"/>
    </xf>
    <xf numFmtId="167" fontId="10" fillId="2" borderId="0" xfId="15" applyNumberFormat="1" applyFont="1" applyFill="1" applyBorder="1" applyAlignment="1">
      <alignment horizontal="left" vertical="center" indent="2" readingOrder="1"/>
    </xf>
    <xf numFmtId="167" fontId="10" fillId="4" borderId="0" xfId="15" applyNumberFormat="1" applyFont="1" applyFill="1" applyBorder="1" applyAlignment="1">
      <alignment horizontal="right" vertical="center" indent="2" readingOrder="1"/>
    </xf>
    <xf numFmtId="167" fontId="10" fillId="0" borderId="0" xfId="15" applyNumberFormat="1" applyFont="1" applyFill="1" applyBorder="1" applyAlignment="1">
      <alignment horizontal="right" vertical="center" indent="2" readingOrder="1"/>
    </xf>
    <xf numFmtId="0" fontId="29" fillId="5" borderId="0" xfId="0" applyFont="1" applyFill="1" applyAlignment="1">
      <alignment horizontal="left" vertical="center" wrapText="1" indent="1"/>
    </xf>
    <xf numFmtId="0" fontId="29" fillId="5" borderId="0" xfId="0" applyFont="1" applyFill="1" applyAlignment="1">
      <alignment horizontal="right" vertical="center" wrapText="1" indent="1"/>
    </xf>
    <xf numFmtId="49" fontId="28" fillId="0" borderId="0" xfId="3" applyFont="1" applyAlignment="1">
      <alignment vertical="center" wrapText="1" readingOrder="2"/>
    </xf>
    <xf numFmtId="49" fontId="28" fillId="0" borderId="0" xfId="3" applyFont="1" applyAlignment="1">
      <alignment vertical="center" wrapText="1" readingOrder="1"/>
    </xf>
    <xf numFmtId="49" fontId="28" fillId="0" borderId="0" xfId="3" applyFont="1" applyAlignment="1">
      <alignment vertical="center" readingOrder="1"/>
    </xf>
    <xf numFmtId="167" fontId="9" fillId="4" borderId="0" xfId="1" applyNumberFormat="1" applyFont="1" applyFill="1" applyBorder="1" applyAlignment="1">
      <alignment horizontal="left" vertical="center" readingOrder="1"/>
    </xf>
    <xf numFmtId="167" fontId="9" fillId="4" borderId="0" xfId="1" applyNumberFormat="1" applyFont="1" applyFill="1" applyBorder="1" applyAlignment="1">
      <alignment vertical="center" readingOrder="1"/>
    </xf>
    <xf numFmtId="167" fontId="10" fillId="4" borderId="0" xfId="1" applyNumberFormat="1" applyFont="1" applyFill="1" applyBorder="1" applyAlignment="1">
      <alignment horizontal="left" vertical="center" indent="4" readingOrder="1"/>
    </xf>
    <xf numFmtId="167" fontId="10" fillId="4" borderId="0" xfId="1" applyNumberFormat="1" applyFont="1" applyFill="1" applyBorder="1" applyAlignment="1">
      <alignment horizontal="right" vertical="center" indent="3" readingOrder="1"/>
    </xf>
    <xf numFmtId="167" fontId="10" fillId="4" borderId="0" xfId="1" applyNumberFormat="1" applyFont="1" applyFill="1" applyBorder="1" applyAlignment="1">
      <alignment horizontal="left" vertical="center" indent="2" readingOrder="1"/>
    </xf>
    <xf numFmtId="166" fontId="10" fillId="2" borderId="0" xfId="1" applyNumberFormat="1" applyFont="1" applyFill="1" applyBorder="1" applyAlignment="1">
      <alignment horizontal="left" vertical="center" indent="4" readingOrder="1"/>
    </xf>
    <xf numFmtId="166" fontId="10" fillId="2" borderId="0" xfId="1" applyNumberFormat="1" applyFont="1" applyFill="1" applyBorder="1" applyAlignment="1">
      <alignment horizontal="right" vertical="center" indent="3" readingOrder="1"/>
    </xf>
    <xf numFmtId="0" fontId="10" fillId="2" borderId="0" xfId="0" applyFont="1" applyFill="1" applyAlignment="1">
      <alignment horizontal="right" vertical="center" readingOrder="2"/>
    </xf>
    <xf numFmtId="166" fontId="10" fillId="2" borderId="0" xfId="1" applyNumberFormat="1" applyFont="1" applyFill="1" applyBorder="1" applyAlignment="1">
      <alignment horizontal="left" vertical="center" indent="2" readingOrder="1"/>
    </xf>
    <xf numFmtId="166" fontId="10" fillId="2" borderId="0" xfId="1" applyNumberFormat="1" applyFont="1" applyFill="1" applyBorder="1" applyAlignment="1">
      <alignment horizontal="right" vertical="center" indent="1" readingOrder="1"/>
    </xf>
    <xf numFmtId="167" fontId="7" fillId="4" borderId="0" xfId="1" applyNumberFormat="1" applyFont="1" applyFill="1" applyBorder="1" applyAlignment="1">
      <alignment horizontal="right" vertical="center"/>
    </xf>
    <xf numFmtId="166" fontId="10" fillId="2" borderId="0" xfId="1" applyNumberFormat="1" applyFont="1" applyFill="1" applyBorder="1" applyAlignment="1">
      <alignment horizontal="right" vertical="center" indent="2" readingOrder="1"/>
    </xf>
    <xf numFmtId="0" fontId="30" fillId="0" borderId="0" xfId="0" applyFont="1"/>
    <xf numFmtId="49" fontId="28" fillId="0" borderId="0" xfId="3" applyFont="1" applyAlignment="1">
      <alignment horizontal="right" vertical="center"/>
    </xf>
    <xf numFmtId="0" fontId="31" fillId="0" borderId="0" xfId="0" applyFont="1" applyAlignment="1">
      <alignment vertical="center" readingOrder="2"/>
    </xf>
    <xf numFmtId="49" fontId="28" fillId="0" borderId="0" xfId="3" applyFont="1" applyAlignment="1">
      <alignment vertical="center" wrapText="1"/>
    </xf>
    <xf numFmtId="170" fontId="11" fillId="5" borderId="4" xfId="1" applyNumberFormat="1" applyFont="1" applyFill="1" applyBorder="1" applyAlignment="1">
      <alignment horizontal="right" vertical="center" indent="1"/>
    </xf>
    <xf numFmtId="167" fontId="7" fillId="2" borderId="0" xfId="1" applyNumberFormat="1" applyFont="1" applyFill="1" applyBorder="1" applyAlignment="1">
      <alignment horizontal="left" vertical="center" indent="1"/>
    </xf>
    <xf numFmtId="167" fontId="10" fillId="4" borderId="0" xfId="1" applyNumberFormat="1" applyFont="1" applyFill="1" applyBorder="1" applyAlignment="1">
      <alignment horizontal="left" vertical="center" indent="1"/>
    </xf>
    <xf numFmtId="167" fontId="5" fillId="2" borderId="0" xfId="1" applyNumberFormat="1" applyFont="1" applyFill="1" applyBorder="1" applyAlignment="1">
      <alignment horizontal="left" vertical="center" indent="1"/>
    </xf>
    <xf numFmtId="167" fontId="9" fillId="4" borderId="0" xfId="1" applyNumberFormat="1" applyFont="1" applyFill="1" applyBorder="1" applyAlignment="1">
      <alignment horizontal="right" vertical="center"/>
    </xf>
    <xf numFmtId="167" fontId="10" fillId="4" borderId="0" xfId="1" applyNumberFormat="1" applyFont="1" applyFill="1" applyBorder="1" applyAlignment="1">
      <alignment horizontal="right" vertical="center"/>
    </xf>
    <xf numFmtId="167" fontId="10" fillId="2" borderId="0" xfId="2" applyNumberFormat="1" applyFont="1" applyFill="1" applyAlignment="1">
      <alignment horizontal="right" vertical="center"/>
    </xf>
    <xf numFmtId="39" fontId="10" fillId="4" borderId="0" xfId="2" applyNumberFormat="1" applyFont="1" applyFill="1" applyAlignment="1">
      <alignment horizontal="right" vertical="center"/>
    </xf>
    <xf numFmtId="39" fontId="5" fillId="4" borderId="0" xfId="1" applyNumberFormat="1" applyFont="1" applyFill="1" applyBorder="1" applyAlignment="1">
      <alignment horizontal="right" vertical="center" indent="2"/>
    </xf>
    <xf numFmtId="39" fontId="10" fillId="2" borderId="0" xfId="1" applyNumberFormat="1" applyFont="1" applyFill="1" applyBorder="1" applyAlignment="1">
      <alignment horizontal="right" vertical="center" indent="2"/>
    </xf>
    <xf numFmtId="4" fontId="9" fillId="2" borderId="0" xfId="1" applyNumberFormat="1" applyFont="1" applyFill="1" applyBorder="1" applyAlignment="1">
      <alignment horizontal="right" vertical="center" indent="1" readingOrder="1"/>
    </xf>
    <xf numFmtId="4" fontId="9" fillId="4" borderId="0" xfId="1" applyNumberFormat="1" applyFont="1" applyFill="1" applyBorder="1" applyAlignment="1">
      <alignment horizontal="right" vertical="center" indent="1" readingOrder="1"/>
    </xf>
    <xf numFmtId="4" fontId="10" fillId="2" borderId="0" xfId="1" applyNumberFormat="1" applyFont="1" applyFill="1" applyBorder="1" applyAlignment="1">
      <alignment horizontal="right" vertical="center" indent="1" readingOrder="1"/>
    </xf>
    <xf numFmtId="4" fontId="10" fillId="4" borderId="0" xfId="1" applyNumberFormat="1" applyFont="1" applyFill="1" applyBorder="1" applyAlignment="1">
      <alignment horizontal="right" vertical="center" indent="1" readingOrder="1"/>
    </xf>
    <xf numFmtId="4" fontId="9" fillId="0" borderId="0" xfId="1" applyNumberFormat="1" applyFont="1" applyFill="1" applyBorder="1" applyAlignment="1">
      <alignment horizontal="right" vertical="center" indent="1" readingOrder="1"/>
    </xf>
    <xf numFmtId="167" fontId="10" fillId="2" borderId="0" xfId="1" applyNumberFormat="1" applyFont="1" applyFill="1" applyBorder="1" applyAlignment="1">
      <alignment horizontal="right" vertical="center"/>
    </xf>
    <xf numFmtId="39" fontId="10" fillId="2" borderId="0" xfId="2" applyNumberFormat="1" applyFont="1" applyFill="1" applyAlignment="1">
      <alignment horizontal="right" vertical="center"/>
    </xf>
    <xf numFmtId="39" fontId="5" fillId="2" borderId="0" xfId="1" applyNumberFormat="1" applyFont="1" applyFill="1" applyBorder="1" applyAlignment="1">
      <alignment horizontal="right" vertical="center" indent="2"/>
    </xf>
    <xf numFmtId="0" fontId="24" fillId="0" borderId="0" xfId="0" applyFont="1"/>
    <xf numFmtId="0" fontId="24" fillId="0" borderId="0" xfId="0" applyFont="1" applyAlignment="1">
      <alignment vertical="center" readingOrder="2"/>
    </xf>
    <xf numFmtId="2" fontId="5" fillId="0" borderId="0" xfId="0" applyNumberFormat="1" applyFont="1"/>
    <xf numFmtId="9" fontId="10" fillId="4" borderId="0" xfId="18" applyFont="1" applyFill="1" applyBorder="1" applyAlignment="1">
      <alignment horizontal="center" vertical="center" readingOrder="1"/>
    </xf>
    <xf numFmtId="9" fontId="10" fillId="2" borderId="0" xfId="18" applyFont="1" applyFill="1" applyBorder="1" applyAlignment="1">
      <alignment horizontal="center" vertical="center" readingOrder="1"/>
    </xf>
    <xf numFmtId="9" fontId="9" fillId="4" borderId="0" xfId="18" applyFont="1" applyFill="1" applyBorder="1" applyAlignment="1">
      <alignment horizontal="center" vertical="center" readingOrder="1"/>
    </xf>
    <xf numFmtId="49" fontId="28" fillId="0" borderId="0" xfId="3" applyFont="1" applyAlignment="1">
      <alignment horizontal="left" vertical="center" wrapText="1" readingOrder="1"/>
    </xf>
    <xf numFmtId="0" fontId="1" fillId="0" borderId="0" xfId="11"/>
    <xf numFmtId="166" fontId="9" fillId="4" borderId="0" xfId="1" applyNumberFormat="1" applyFont="1" applyFill="1" applyBorder="1" applyAlignment="1">
      <alignment horizontal="left" vertical="center" indent="1" readingOrder="1"/>
    </xf>
    <xf numFmtId="167" fontId="9" fillId="2" borderId="0" xfId="1" applyNumberFormat="1" applyFont="1" applyFill="1" applyBorder="1" applyAlignment="1">
      <alignment horizontal="left" vertical="center" indent="1" readingOrder="1"/>
    </xf>
    <xf numFmtId="167" fontId="9" fillId="4" borderId="0" xfId="1" applyNumberFormat="1" applyFont="1" applyFill="1" applyBorder="1" applyAlignment="1">
      <alignment horizontal="right" vertical="center" indent="1" readingOrder="1"/>
    </xf>
    <xf numFmtId="167" fontId="9" fillId="2" borderId="0" xfId="1" applyNumberFormat="1" applyFont="1" applyFill="1" applyBorder="1" applyAlignment="1">
      <alignment horizontal="right" vertical="center" indent="1" readingOrder="1"/>
    </xf>
    <xf numFmtId="170" fontId="11" fillId="5" borderId="4" xfId="1" applyNumberFormat="1" applyFont="1" applyFill="1" applyBorder="1" applyAlignment="1">
      <alignment horizontal="center" vertical="center"/>
    </xf>
    <xf numFmtId="0" fontId="5" fillId="0" borderId="0" xfId="0" applyFont="1" applyAlignment="1">
      <alignment horizontal="left" wrapText="1"/>
    </xf>
    <xf numFmtId="0" fontId="5" fillId="0" borderId="0" xfId="0" applyFont="1" applyAlignment="1">
      <alignment horizontal="left" vertical="center"/>
    </xf>
    <xf numFmtId="0" fontId="4" fillId="0" borderId="0" xfId="4" quotePrefix="1" applyFill="1" applyAlignment="1">
      <alignment vertical="center"/>
    </xf>
    <xf numFmtId="0" fontId="5" fillId="0" borderId="0" xfId="0" applyFont="1" applyAlignment="1">
      <alignment horizontal="right" vertical="center"/>
    </xf>
    <xf numFmtId="49" fontId="28" fillId="0" borderId="0" xfId="3" applyFont="1" applyAlignment="1">
      <alignment horizontal="left" vertical="center" wrapText="1" readingOrder="1"/>
    </xf>
    <xf numFmtId="49" fontId="28" fillId="0" borderId="0" xfId="3" applyFont="1" applyAlignment="1">
      <alignment horizontal="left" vertical="center" wrapText="1" readingOrder="1"/>
    </xf>
    <xf numFmtId="0" fontId="32" fillId="0" borderId="0" xfId="0" applyFont="1" applyAlignment="1">
      <alignment horizontal="right" vertical="center" wrapText="1"/>
    </xf>
  </cellXfs>
  <cellStyles count="19">
    <cellStyle name="Comma" xfId="1" builtinId="3"/>
    <cellStyle name="Comma 2" xfId="15" xr:uid="{41943DD3-EA7B-4A00-9051-48930BB4C59B}"/>
    <cellStyle name="Comma 3" xfId="12" xr:uid="{00000000-0005-0000-0000-000036000000}"/>
    <cellStyle name="Hyperlink" xfId="4" builtinId="8"/>
    <cellStyle name="Hyperlink 2" xfId="14" xr:uid="{00000000-0005-0000-0000-000038000000}"/>
    <cellStyle name="Normal" xfId="0" builtinId="0"/>
    <cellStyle name="Normal 2" xfId="5" xr:uid="{0DEB374E-6047-4C28-B820-C44387829700}"/>
    <cellStyle name="Normal 2 2" xfId="10" xr:uid="{4F27FE63-2BFE-4340-A76F-1426DC67D79D}"/>
    <cellStyle name="Normal 3" xfId="7" xr:uid="{832C68F4-1702-406A-8956-8E035DB97DF8}"/>
    <cellStyle name="Normal 3 2" xfId="11" xr:uid="{0BF17A0E-5C57-494D-878F-80F68DE9C9EE}"/>
    <cellStyle name="Normal 4" xfId="13" xr:uid="{B13F795C-65D7-4AF5-A3B1-CC1EA42DB5F4}"/>
    <cellStyle name="Normal 4 2" xfId="16" xr:uid="{6F3FD46D-B1FE-4710-9B5B-FA79235A8FAF}"/>
    <cellStyle name="Normal 4 3" xfId="17" xr:uid="{DDB801DD-7A1B-4304-BE6C-BD830CB7396A}"/>
    <cellStyle name="Normal 5" xfId="8" xr:uid="{00000000-0005-0000-0000-000039000000}"/>
    <cellStyle name="Percent" xfId="18" builtinId="5"/>
    <cellStyle name="Percent 2" xfId="9" xr:uid="{00000000-0005-0000-0000-00003F000000}"/>
    <cellStyle name="Table_Title" xfId="3" xr:uid="{CE1729EA-D5A5-4E65-9E8F-ACB554163265}"/>
    <cellStyle name="title 2" xfId="6" xr:uid="{DB5B1731-A090-4CD1-B9A2-BAB14B86DE76}"/>
    <cellStyle name="Total_Decimal" xfId="2" xr:uid="{E05DF3C4-B252-4FC4-9EA5-90FAC38ECF7B}"/>
  </cellStyles>
  <dxfs count="0"/>
  <tableStyles count="0" defaultTableStyle="TableStyleMedium2" defaultPivotStyle="PivotStyleLight16"/>
  <colors>
    <mruColors>
      <color rgb="FFD6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3200399</xdr:colOff>
      <xdr:row>0</xdr:row>
      <xdr:rowOff>72611</xdr:rowOff>
    </xdr:from>
    <xdr:to>
      <xdr:col>7</xdr:col>
      <xdr:colOff>473319</xdr:colOff>
      <xdr:row>4</xdr:row>
      <xdr:rowOff>42240</xdr:rowOff>
    </xdr:to>
    <xdr:pic>
      <xdr:nvPicPr>
        <xdr:cNvPr id="4" name="Picture 3" descr="مركز الإحصاء – أبوظبي مجموعة الأدوات الإعلامية">
          <a:extLst>
            <a:ext uri="{FF2B5EF4-FFF2-40B4-BE49-F238E27FC236}">
              <a16:creationId xmlns:a16="http://schemas.microsoft.com/office/drawing/2014/main" id="{ABD1E80C-5495-4888-A3FC-31E70AC676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39649" y="72611"/>
          <a:ext cx="2219325" cy="10840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285750</xdr:colOff>
      <xdr:row>2</xdr:row>
      <xdr:rowOff>112568</xdr:rowOff>
    </xdr:from>
    <xdr:to>
      <xdr:col>0</xdr:col>
      <xdr:colOff>2242705</xdr:colOff>
      <xdr:row>2</xdr:row>
      <xdr:rowOff>632114</xdr:rowOff>
    </xdr:to>
    <xdr:pic>
      <xdr:nvPicPr>
        <xdr:cNvPr id="5" name="Picture 4" descr="A black background with white text&#10;&#10;Description automatically generated">
          <a:extLst>
            <a:ext uri="{FF2B5EF4-FFF2-40B4-BE49-F238E27FC236}">
              <a16:creationId xmlns:a16="http://schemas.microsoft.com/office/drawing/2014/main" id="{AC234015-16B7-4766-8FF2-D900CF31387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5750" y="406977"/>
          <a:ext cx="1956955" cy="519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1114425</xdr:colOff>
      <xdr:row>1</xdr:row>
      <xdr:rowOff>28575</xdr:rowOff>
    </xdr:from>
    <xdr:to>
      <xdr:col>1</xdr:col>
      <xdr:colOff>2307</xdr:colOff>
      <xdr:row>4</xdr:row>
      <xdr:rowOff>859</xdr:rowOff>
    </xdr:to>
    <xdr:pic>
      <xdr:nvPicPr>
        <xdr:cNvPr id="2" name="Picture 1">
          <a:extLst>
            <a:ext uri="{FF2B5EF4-FFF2-40B4-BE49-F238E27FC236}">
              <a16:creationId xmlns:a16="http://schemas.microsoft.com/office/drawing/2014/main" id="{A1614210-4F23-4AEE-8BE2-F0615425CEDC}"/>
            </a:ext>
          </a:extLst>
        </xdr:cNvPr>
        <xdr:cNvPicPr>
          <a:picLocks noChangeAspect="1"/>
        </xdr:cNvPicPr>
      </xdr:nvPicPr>
      <xdr:blipFill rotWithShape="1">
        <a:blip xmlns:r="http://schemas.openxmlformats.org/officeDocument/2006/relationships" r:embed="rId1"/>
        <a:srcRect t="20352" b="20343"/>
        <a:stretch/>
      </xdr:blipFill>
      <xdr:spPr>
        <a:xfrm>
          <a:off x="1114425" y="171450"/>
          <a:ext cx="1945407" cy="6904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1104648</xdr:colOff>
      <xdr:row>1</xdr:row>
      <xdr:rowOff>30443</xdr:rowOff>
    </xdr:from>
    <xdr:to>
      <xdr:col>0</xdr:col>
      <xdr:colOff>3050055</xdr:colOff>
      <xdr:row>3</xdr:row>
      <xdr:rowOff>120837</xdr:rowOff>
    </xdr:to>
    <xdr:pic>
      <xdr:nvPicPr>
        <xdr:cNvPr id="2" name="Picture 1">
          <a:extLst>
            <a:ext uri="{FF2B5EF4-FFF2-40B4-BE49-F238E27FC236}">
              <a16:creationId xmlns:a16="http://schemas.microsoft.com/office/drawing/2014/main" id="{DBEA8990-9741-4E71-A898-2C854805AD40}"/>
            </a:ext>
          </a:extLst>
        </xdr:cNvPr>
        <xdr:cNvPicPr>
          <a:picLocks noChangeAspect="1"/>
        </xdr:cNvPicPr>
      </xdr:nvPicPr>
      <xdr:blipFill rotWithShape="1">
        <a:blip xmlns:r="http://schemas.openxmlformats.org/officeDocument/2006/relationships" r:embed="rId1"/>
        <a:srcRect t="20352" b="20343"/>
        <a:stretch/>
      </xdr:blipFill>
      <xdr:spPr>
        <a:xfrm>
          <a:off x="1104648" y="163793"/>
          <a:ext cx="1945407" cy="69046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s://www.scad.gov.ae/MethodologyDocumentLib/Standard%20International%20Trade%20Classification%20%28SITC%29%20-%20EN.xlsx" TargetMode="External"/><Relationship Id="rId2" Type="http://schemas.openxmlformats.org/officeDocument/2006/relationships/hyperlink" Target="https://www.scad.gov.ae/MethodologyDocumentLib/Harmonized%20Commodity%20%28HS%29%20-%20EN.xlsx" TargetMode="External"/><Relationship Id="rId1" Type="http://schemas.openxmlformats.org/officeDocument/2006/relationships/hyperlink" Target="https://www.scad.gov.ae/MethodologyDocumentLib/Foreign%20Trade%20Statistics%20Methodology.pdf" TargetMode="External"/><Relationship Id="rId6" Type="http://schemas.openxmlformats.org/officeDocument/2006/relationships/drawing" Target="../drawings/drawing2.xml"/><Relationship Id="rId5" Type="http://schemas.openxmlformats.org/officeDocument/2006/relationships/printerSettings" Target="../printerSettings/printerSettings12.bin"/><Relationship Id="rId4" Type="http://schemas.openxmlformats.org/officeDocument/2006/relationships/hyperlink" Target="https://www.scad.gov.ae/MethodologyDocumentLib/Foreign%20Trade%20Statistics%20Methodology.pdf"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3.bin"/><Relationship Id="rId1" Type="http://schemas.openxmlformats.org/officeDocument/2006/relationships/hyperlink" Target="https://www.scad.gov.ae/en/pages/ServicesDataRequest.aspx?SrvID=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A1:YX131"/>
  <sheetViews>
    <sheetView showGridLines="0" tabSelected="1" zoomScale="104" zoomScaleNormal="104" workbookViewId="0">
      <selection activeCell="B27" sqref="B27"/>
    </sheetView>
  </sheetViews>
  <sheetFormatPr defaultColWidth="7.7109375" defaultRowHeight="11.25" x14ac:dyDescent="0.2"/>
  <cols>
    <col min="1" max="1" width="35.28515625" style="3" customWidth="1"/>
    <col min="2" max="2" width="54.42578125" style="3" customWidth="1"/>
    <col min="3" max="3" width="10.7109375" style="3" customWidth="1"/>
    <col min="4" max="4" width="43.28515625" style="3" customWidth="1"/>
    <col min="5" max="5" width="7.7109375" style="3"/>
    <col min="6" max="6" width="9.85546875" style="3" bestFit="1" customWidth="1"/>
    <col min="7" max="7" width="8.5703125" style="3" customWidth="1"/>
    <col min="8" max="8" width="7.7109375" style="3"/>
    <col min="9" max="9" width="8.5703125" style="3" customWidth="1"/>
    <col min="10" max="10" width="9.7109375" style="3" customWidth="1"/>
    <col min="11" max="16384" width="7.7109375" style="3"/>
  </cols>
  <sheetData>
    <row r="1" spans="1:674" x14ac:dyDescent="0.2">
      <c r="A1" s="5"/>
    </row>
    <row r="2" spans="1:674" x14ac:dyDescent="0.2">
      <c r="A2" s="5"/>
      <c r="B2" s="18"/>
      <c r="C2" s="18"/>
      <c r="D2" s="18"/>
    </row>
    <row r="3" spans="1:674" ht="54" customHeight="1" x14ac:dyDescent="0.2">
      <c r="A3" s="5"/>
      <c r="B3" s="68" t="s">
        <v>184</v>
      </c>
      <c r="C3" s="18"/>
      <c r="D3" s="69" t="s">
        <v>174</v>
      </c>
    </row>
    <row r="4" spans="1:674" x14ac:dyDescent="0.2">
      <c r="A4" s="5"/>
      <c r="B4" s="18"/>
      <c r="C4" s="18"/>
      <c r="D4" s="18"/>
    </row>
    <row r="5" spans="1:674" x14ac:dyDescent="0.2">
      <c r="A5" s="5"/>
      <c r="B5" s="20"/>
      <c r="C5" s="20"/>
      <c r="D5" s="20"/>
    </row>
    <row r="6" spans="1:674" x14ac:dyDescent="0.2">
      <c r="A6" s="5"/>
      <c r="C6" s="21" t="s">
        <v>0</v>
      </c>
    </row>
    <row r="7" spans="1:674" x14ac:dyDescent="0.2">
      <c r="A7" s="5"/>
      <c r="C7" s="21" t="s">
        <v>1</v>
      </c>
    </row>
    <row r="8" spans="1:674" s="22" customForma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row>
    <row r="9" spans="1:674" ht="22.5" customHeight="1" x14ac:dyDescent="0.25">
      <c r="B9" s="114" t="s">
        <v>2</v>
      </c>
      <c r="C9" s="23" t="s">
        <v>3</v>
      </c>
      <c r="D9" s="33" t="s">
        <v>4</v>
      </c>
      <c r="E9" s="23"/>
      <c r="F9" s="23"/>
    </row>
    <row r="10" spans="1:674" ht="14.45" customHeight="1" x14ac:dyDescent="0.2">
      <c r="A10" s="24"/>
      <c r="C10" s="23"/>
      <c r="E10" s="23"/>
      <c r="F10" s="23"/>
    </row>
    <row r="11" spans="1:674" ht="15" customHeight="1" x14ac:dyDescent="0.2">
      <c r="A11" s="24"/>
      <c r="B11" s="121" t="s">
        <v>185</v>
      </c>
      <c r="C11" s="122" t="s">
        <v>5</v>
      </c>
      <c r="D11" s="123" t="s">
        <v>175</v>
      </c>
    </row>
    <row r="12" spans="1:674" ht="15" customHeight="1" x14ac:dyDescent="0.2">
      <c r="A12" s="24"/>
      <c r="B12" s="121" t="s">
        <v>186</v>
      </c>
      <c r="C12" s="122" t="s">
        <v>6</v>
      </c>
      <c r="D12" s="123" t="s">
        <v>176</v>
      </c>
    </row>
    <row r="13" spans="1:674" ht="15" customHeight="1" x14ac:dyDescent="0.2">
      <c r="A13" s="24"/>
      <c r="B13" s="121" t="s">
        <v>187</v>
      </c>
      <c r="C13" s="122" t="s">
        <v>7</v>
      </c>
      <c r="D13" s="123" t="s">
        <v>177</v>
      </c>
    </row>
    <row r="14" spans="1:674" ht="15" customHeight="1" x14ac:dyDescent="0.2">
      <c r="A14" s="24"/>
      <c r="B14" s="121" t="s">
        <v>188</v>
      </c>
      <c r="C14" s="122" t="s">
        <v>8</v>
      </c>
      <c r="D14" s="123" t="s">
        <v>178</v>
      </c>
    </row>
    <row r="15" spans="1:674" ht="15" customHeight="1" x14ac:dyDescent="0.2">
      <c r="A15" s="24"/>
      <c r="B15" s="121" t="s">
        <v>189</v>
      </c>
      <c r="C15" s="122" t="s">
        <v>9</v>
      </c>
      <c r="D15" s="123" t="s">
        <v>179</v>
      </c>
    </row>
    <row r="16" spans="1:674" ht="15" customHeight="1" x14ac:dyDescent="0.2">
      <c r="A16" s="24"/>
      <c r="B16" s="121" t="s">
        <v>190</v>
      </c>
      <c r="C16" s="122" t="s">
        <v>10</v>
      </c>
      <c r="D16" s="123" t="s">
        <v>180</v>
      </c>
    </row>
    <row r="17" spans="1:4" ht="15" customHeight="1" x14ac:dyDescent="0.2">
      <c r="A17" s="24"/>
      <c r="B17" s="121" t="s">
        <v>191</v>
      </c>
      <c r="C17" s="122" t="s">
        <v>11</v>
      </c>
      <c r="D17" s="123" t="s">
        <v>181</v>
      </c>
    </row>
    <row r="18" spans="1:4" ht="15" customHeight="1" x14ac:dyDescent="0.2">
      <c r="A18" s="24"/>
      <c r="B18" s="121" t="s">
        <v>192</v>
      </c>
      <c r="C18" s="122" t="s">
        <v>12</v>
      </c>
      <c r="D18" s="123" t="s">
        <v>223</v>
      </c>
    </row>
    <row r="19" spans="1:4" ht="15" customHeight="1" x14ac:dyDescent="0.2">
      <c r="A19" s="24"/>
      <c r="B19" s="121" t="s">
        <v>193</v>
      </c>
      <c r="C19" s="122" t="s">
        <v>36</v>
      </c>
      <c r="D19" s="123" t="s">
        <v>182</v>
      </c>
    </row>
    <row r="20" spans="1:4" ht="15" customHeight="1" x14ac:dyDescent="0.2">
      <c r="A20" s="24"/>
      <c r="B20" s="121" t="s">
        <v>194</v>
      </c>
      <c r="C20" s="122" t="s">
        <v>37</v>
      </c>
      <c r="D20" s="123" t="s">
        <v>183</v>
      </c>
    </row>
    <row r="21" spans="1:4" ht="15" customHeight="1" x14ac:dyDescent="0.2">
      <c r="A21" s="24"/>
      <c r="C21" s="43"/>
    </row>
    <row r="22" spans="1:4" ht="15" customHeight="1" x14ac:dyDescent="0.2">
      <c r="A22" s="24"/>
      <c r="C22" s="42"/>
    </row>
    <row r="23" spans="1:4" ht="15" customHeight="1" x14ac:dyDescent="0.2">
      <c r="A23" s="24"/>
    </row>
    <row r="24" spans="1:4" x14ac:dyDescent="0.2">
      <c r="A24" s="24"/>
    </row>
    <row r="25" spans="1:4" ht="15" x14ac:dyDescent="0.25">
      <c r="A25" s="24"/>
      <c r="B25"/>
    </row>
    <row r="26" spans="1:4" x14ac:dyDescent="0.2">
      <c r="A26" s="24"/>
      <c r="C26" s="21"/>
    </row>
    <row r="27" spans="1:4" x14ac:dyDescent="0.2">
      <c r="A27" s="24"/>
    </row>
    <row r="28" spans="1:4" x14ac:dyDescent="0.2">
      <c r="A28" s="24"/>
    </row>
    <row r="29" spans="1:4" x14ac:dyDescent="0.2">
      <c r="A29" s="24"/>
    </row>
    <row r="30" spans="1:4" x14ac:dyDescent="0.2">
      <c r="A30" s="24"/>
    </row>
    <row r="31" spans="1:4" x14ac:dyDescent="0.2">
      <c r="A31" s="24"/>
    </row>
    <row r="32" spans="1:4" x14ac:dyDescent="0.2">
      <c r="A32" s="24"/>
    </row>
    <row r="33" spans="1:1" x14ac:dyDescent="0.2">
      <c r="A33" s="24"/>
    </row>
    <row r="34" spans="1:1" x14ac:dyDescent="0.2">
      <c r="A34" s="24"/>
    </row>
    <row r="35" spans="1:1" x14ac:dyDescent="0.2">
      <c r="A35" s="24"/>
    </row>
    <row r="36" spans="1:1" x14ac:dyDescent="0.2">
      <c r="A36" s="24"/>
    </row>
    <row r="37" spans="1:1" x14ac:dyDescent="0.2">
      <c r="A37" s="24"/>
    </row>
    <row r="38" spans="1:1" x14ac:dyDescent="0.2">
      <c r="A38" s="24"/>
    </row>
    <row r="39" spans="1:1" x14ac:dyDescent="0.2">
      <c r="A39" s="24"/>
    </row>
    <row r="40" spans="1:1" x14ac:dyDescent="0.2">
      <c r="A40" s="24"/>
    </row>
    <row r="41" spans="1:1" x14ac:dyDescent="0.2">
      <c r="A41" s="24"/>
    </row>
    <row r="42" spans="1:1" x14ac:dyDescent="0.2">
      <c r="A42" s="24"/>
    </row>
    <row r="43" spans="1:1" x14ac:dyDescent="0.2">
      <c r="A43" s="24"/>
    </row>
    <row r="44" spans="1:1" x14ac:dyDescent="0.2">
      <c r="A44" s="24"/>
    </row>
    <row r="45" spans="1:1" x14ac:dyDescent="0.2">
      <c r="A45" s="24"/>
    </row>
    <row r="46" spans="1:1" x14ac:dyDescent="0.2">
      <c r="A46" s="24"/>
    </row>
    <row r="47" spans="1:1" x14ac:dyDescent="0.2">
      <c r="A47" s="24"/>
    </row>
    <row r="48" spans="1:1" x14ac:dyDescent="0.2">
      <c r="A48" s="24"/>
    </row>
    <row r="49" spans="1:1" x14ac:dyDescent="0.2">
      <c r="A49" s="24"/>
    </row>
    <row r="50" spans="1:1" x14ac:dyDescent="0.2">
      <c r="A50" s="24"/>
    </row>
    <row r="51" spans="1:1" x14ac:dyDescent="0.2">
      <c r="A51" s="24"/>
    </row>
    <row r="52" spans="1:1" x14ac:dyDescent="0.2">
      <c r="A52" s="24"/>
    </row>
    <row r="53" spans="1:1" x14ac:dyDescent="0.2">
      <c r="A53" s="24"/>
    </row>
    <row r="54" spans="1:1" x14ac:dyDescent="0.2">
      <c r="A54" s="24"/>
    </row>
    <row r="55" spans="1:1" x14ac:dyDescent="0.2">
      <c r="A55" s="24"/>
    </row>
    <row r="56" spans="1:1" x14ac:dyDescent="0.2">
      <c r="A56" s="24"/>
    </row>
    <row r="57" spans="1:1" x14ac:dyDescent="0.2">
      <c r="A57" s="24"/>
    </row>
    <row r="58" spans="1:1" x14ac:dyDescent="0.2">
      <c r="A58" s="24"/>
    </row>
    <row r="59" spans="1:1" x14ac:dyDescent="0.2">
      <c r="A59" s="24"/>
    </row>
    <row r="60" spans="1:1" x14ac:dyDescent="0.2">
      <c r="A60" s="24"/>
    </row>
    <row r="61" spans="1:1" x14ac:dyDescent="0.2">
      <c r="A61" s="24"/>
    </row>
    <row r="62" spans="1:1" x14ac:dyDescent="0.2">
      <c r="A62" s="24"/>
    </row>
    <row r="63" spans="1:1" x14ac:dyDescent="0.2">
      <c r="A63" s="24"/>
    </row>
    <row r="64" spans="1:1" x14ac:dyDescent="0.2">
      <c r="A64" s="24"/>
    </row>
    <row r="65" spans="1:1" x14ac:dyDescent="0.2">
      <c r="A65" s="24"/>
    </row>
    <row r="66" spans="1:1" x14ac:dyDescent="0.2">
      <c r="A66" s="24"/>
    </row>
    <row r="67" spans="1:1" x14ac:dyDescent="0.2">
      <c r="A67" s="24"/>
    </row>
    <row r="68" spans="1:1" x14ac:dyDescent="0.2">
      <c r="A68" s="24"/>
    </row>
    <row r="69" spans="1:1" x14ac:dyDescent="0.2">
      <c r="A69" s="24"/>
    </row>
    <row r="70" spans="1:1" x14ac:dyDescent="0.2">
      <c r="A70" s="24"/>
    </row>
    <row r="71" spans="1:1" x14ac:dyDescent="0.2">
      <c r="A71" s="24"/>
    </row>
    <row r="72" spans="1:1" x14ac:dyDescent="0.2">
      <c r="A72" s="24"/>
    </row>
    <row r="73" spans="1:1" x14ac:dyDescent="0.2">
      <c r="A73" s="24"/>
    </row>
    <row r="74" spans="1:1" x14ac:dyDescent="0.2">
      <c r="A74" s="24"/>
    </row>
    <row r="75" spans="1:1" x14ac:dyDescent="0.2">
      <c r="A75" s="24"/>
    </row>
    <row r="76" spans="1:1" x14ac:dyDescent="0.2">
      <c r="A76" s="24"/>
    </row>
    <row r="77" spans="1:1" x14ac:dyDescent="0.2">
      <c r="A77" s="24"/>
    </row>
    <row r="78" spans="1:1" x14ac:dyDescent="0.2">
      <c r="A78" s="24"/>
    </row>
    <row r="79" spans="1:1" x14ac:dyDescent="0.2">
      <c r="A79" s="24"/>
    </row>
    <row r="80" spans="1:1" x14ac:dyDescent="0.2">
      <c r="A80" s="24"/>
    </row>
    <row r="81" spans="1:1" x14ac:dyDescent="0.2">
      <c r="A81" s="24"/>
    </row>
    <row r="82" spans="1:1" x14ac:dyDescent="0.2">
      <c r="A82" s="24"/>
    </row>
    <row r="83" spans="1:1" x14ac:dyDescent="0.2">
      <c r="A83" s="24"/>
    </row>
    <row r="84" spans="1:1" x14ac:dyDescent="0.2">
      <c r="A84" s="24"/>
    </row>
    <row r="85" spans="1:1" x14ac:dyDescent="0.2">
      <c r="A85" s="24"/>
    </row>
    <row r="86" spans="1:1" x14ac:dyDescent="0.2">
      <c r="A86" s="24"/>
    </row>
    <row r="87" spans="1:1" x14ac:dyDescent="0.2">
      <c r="A87" s="24"/>
    </row>
    <row r="88" spans="1:1" x14ac:dyDescent="0.2">
      <c r="A88" s="24"/>
    </row>
    <row r="89" spans="1:1" x14ac:dyDescent="0.2">
      <c r="A89" s="24"/>
    </row>
    <row r="90" spans="1:1" x14ac:dyDescent="0.2">
      <c r="A90" s="24"/>
    </row>
    <row r="91" spans="1:1" x14ac:dyDescent="0.2">
      <c r="A91" s="24"/>
    </row>
    <row r="92" spans="1:1" x14ac:dyDescent="0.2">
      <c r="A92" s="24"/>
    </row>
    <row r="93" spans="1:1" x14ac:dyDescent="0.2">
      <c r="A93" s="24"/>
    </row>
    <row r="94" spans="1:1" x14ac:dyDescent="0.2">
      <c r="A94" s="24"/>
    </row>
    <row r="95" spans="1:1" x14ac:dyDescent="0.2">
      <c r="A95" s="24"/>
    </row>
    <row r="96" spans="1:1" x14ac:dyDescent="0.2">
      <c r="A96" s="24"/>
    </row>
    <row r="97" spans="1:1" x14ac:dyDescent="0.2">
      <c r="A97" s="24"/>
    </row>
    <row r="98" spans="1:1" x14ac:dyDescent="0.2">
      <c r="A98" s="24"/>
    </row>
    <row r="99" spans="1:1" x14ac:dyDescent="0.2">
      <c r="A99" s="24"/>
    </row>
    <row r="100" spans="1:1" x14ac:dyDescent="0.2">
      <c r="A100" s="24"/>
    </row>
    <row r="101" spans="1:1" x14ac:dyDescent="0.2">
      <c r="A101" s="24"/>
    </row>
    <row r="102" spans="1:1" x14ac:dyDescent="0.2">
      <c r="A102" s="24"/>
    </row>
    <row r="103" spans="1:1" x14ac:dyDescent="0.2">
      <c r="A103" s="24"/>
    </row>
    <row r="104" spans="1:1" x14ac:dyDescent="0.2">
      <c r="A104" s="24"/>
    </row>
    <row r="105" spans="1:1" x14ac:dyDescent="0.2">
      <c r="A105" s="24"/>
    </row>
    <row r="106" spans="1:1" x14ac:dyDescent="0.2">
      <c r="A106" s="24"/>
    </row>
    <row r="107" spans="1:1" x14ac:dyDescent="0.2">
      <c r="A107" s="24"/>
    </row>
    <row r="108" spans="1:1" x14ac:dyDescent="0.2">
      <c r="A108" s="24"/>
    </row>
    <row r="109" spans="1:1" x14ac:dyDescent="0.2">
      <c r="A109" s="24"/>
    </row>
    <row r="110" spans="1:1" x14ac:dyDescent="0.2">
      <c r="A110" s="24"/>
    </row>
    <row r="111" spans="1:1" x14ac:dyDescent="0.2">
      <c r="A111" s="24"/>
    </row>
    <row r="112" spans="1:1" x14ac:dyDescent="0.2">
      <c r="A112" s="24"/>
    </row>
    <row r="113" spans="1:1" x14ac:dyDescent="0.2">
      <c r="A113" s="24"/>
    </row>
    <row r="114" spans="1:1" x14ac:dyDescent="0.2">
      <c r="A114" s="24"/>
    </row>
    <row r="115" spans="1:1" x14ac:dyDescent="0.2">
      <c r="A115" s="24"/>
    </row>
    <row r="116" spans="1:1" x14ac:dyDescent="0.2">
      <c r="A116" s="24"/>
    </row>
    <row r="117" spans="1:1" x14ac:dyDescent="0.2">
      <c r="A117" s="24"/>
    </row>
    <row r="118" spans="1:1" x14ac:dyDescent="0.2">
      <c r="A118" s="24"/>
    </row>
    <row r="119" spans="1:1" x14ac:dyDescent="0.2">
      <c r="A119" s="24"/>
    </row>
    <row r="120" spans="1:1" x14ac:dyDescent="0.2">
      <c r="A120" s="24"/>
    </row>
    <row r="121" spans="1:1" x14ac:dyDescent="0.2">
      <c r="A121" s="24"/>
    </row>
    <row r="122" spans="1:1" x14ac:dyDescent="0.2">
      <c r="A122" s="24"/>
    </row>
    <row r="123" spans="1:1" x14ac:dyDescent="0.2">
      <c r="A123" s="24"/>
    </row>
    <row r="124" spans="1:1" x14ac:dyDescent="0.2">
      <c r="A124" s="24"/>
    </row>
    <row r="125" spans="1:1" x14ac:dyDescent="0.2">
      <c r="A125" s="24"/>
    </row>
    <row r="126" spans="1:1" x14ac:dyDescent="0.2">
      <c r="A126" s="24"/>
    </row>
    <row r="127" spans="1:1" x14ac:dyDescent="0.2">
      <c r="A127" s="24"/>
    </row>
    <row r="128" spans="1:1" x14ac:dyDescent="0.2">
      <c r="A128" s="24"/>
    </row>
    <row r="129" spans="1:1" x14ac:dyDescent="0.2">
      <c r="A129" s="24"/>
    </row>
    <row r="130" spans="1:1" x14ac:dyDescent="0.2">
      <c r="A130" s="24"/>
    </row>
    <row r="131" spans="1:1" x14ac:dyDescent="0.2">
      <c r="A131" s="24"/>
    </row>
  </sheetData>
  <phoneticPr fontId="6" type="noConversion"/>
  <hyperlinks>
    <hyperlink ref="C11" location="'Table 1'!A1" display="Table 1" xr:uid="{B9D1DDB6-5498-48FB-B9CC-E8B19E5C4309}"/>
    <hyperlink ref="C12" location="'Table 2'!A1" display="Table 2" xr:uid="{AC290B84-6541-4F48-A67D-F1D6FCFA7FDE}"/>
    <hyperlink ref="C7" location="Enquiries!A1" display="Enquiries" xr:uid="{358113C2-7577-41E3-AD3C-08CBE9A9B542}"/>
    <hyperlink ref="C6" location="Metadata!A1" display="Metadata" xr:uid="{CF157346-8050-476C-9DC6-95FCBA1AFAD9}"/>
    <hyperlink ref="C13" location="'Table 3'!A1" display="'Table 3'!A1" xr:uid="{AE2879E3-4BA8-4F4B-BF28-F0253AE752E9}"/>
    <hyperlink ref="C14" location="'Table 4'!A1" display="'Table 4" xr:uid="{342C251C-F71D-4FF2-A75F-76DFB1054411}"/>
    <hyperlink ref="C15" location="'Table 5'!A1" display="'Table 5" xr:uid="{10D5B2C4-C2C3-493C-8412-79E20359B7E1}"/>
    <hyperlink ref="C16" location="'Table 6'!A1" display="'Table 6" xr:uid="{AF63D2C0-5C3C-4394-8778-0254F1421444}"/>
    <hyperlink ref="C17" location="'Table 7'!A1" display="'Table 7" xr:uid="{B0BDF9E2-2A4B-434F-A6F0-F99EE26BFC4D}"/>
    <hyperlink ref="C18" location="'Table 8'!A1" display="Table 8" xr:uid="{502E882A-5FC2-4ED3-9162-E968501DC99C}"/>
    <hyperlink ref="C19" location="'Table 9'!A1" display="'Table 9" xr:uid="{19406201-28F5-4CDD-9745-E04A973FABE2}"/>
    <hyperlink ref="C20" location="'Table 10'!A1" display="'Table 10" xr:uid="{B3C519A4-E024-44F3-AE95-DCD10A2FD88E}"/>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5C4B9-98D8-42CB-B7E3-A841BDCE884C}">
  <dimension ref="A1:E52"/>
  <sheetViews>
    <sheetView showGridLines="0" zoomScaleNormal="100" workbookViewId="0"/>
  </sheetViews>
  <sheetFormatPr defaultColWidth="8.7109375" defaultRowHeight="11.25" x14ac:dyDescent="0.2"/>
  <cols>
    <col min="1" max="1" width="8.85546875" style="5" customWidth="1"/>
    <col min="2" max="2" width="40.85546875" style="5" customWidth="1"/>
    <col min="3" max="3" width="20.5703125" style="5" customWidth="1"/>
    <col min="4" max="4" width="41" style="5" customWidth="1"/>
    <col min="5" max="5" width="13.85546875" style="5" customWidth="1"/>
    <col min="6" max="6" width="54.7109375" style="5" customWidth="1"/>
    <col min="7" max="16384" width="8.7109375" style="5"/>
  </cols>
  <sheetData>
    <row r="1" spans="1:5" ht="11.45" customHeight="1" x14ac:dyDescent="0.2"/>
    <row r="2" spans="1:5" s="85" customFormat="1" ht="36" customHeight="1" x14ac:dyDescent="0.2">
      <c r="A2" s="71"/>
      <c r="B2" s="71" t="s">
        <v>202</v>
      </c>
      <c r="C2" s="71"/>
      <c r="D2" s="71" t="s">
        <v>209</v>
      </c>
      <c r="E2" s="5"/>
    </row>
    <row r="3" spans="1:5" s="85" customFormat="1" ht="3" customHeight="1" x14ac:dyDescent="0.2">
      <c r="A3" s="71"/>
      <c r="B3" s="113"/>
      <c r="C3" s="113"/>
      <c r="D3" s="71"/>
      <c r="E3" s="5"/>
    </row>
    <row r="4" spans="1:5" ht="9" customHeight="1" x14ac:dyDescent="0.2">
      <c r="A4" s="34"/>
      <c r="B4" s="34" t="s">
        <v>13</v>
      </c>
      <c r="D4" s="5" t="s">
        <v>115</v>
      </c>
    </row>
    <row r="5" spans="1:5" ht="27" customHeight="1" x14ac:dyDescent="0.2">
      <c r="B5" s="40" t="s">
        <v>48</v>
      </c>
      <c r="C5" s="89" t="s">
        <v>207</v>
      </c>
      <c r="D5" s="9" t="s">
        <v>142</v>
      </c>
    </row>
    <row r="6" spans="1:5" x14ac:dyDescent="0.2">
      <c r="B6" s="40"/>
      <c r="C6" s="89">
        <v>45139</v>
      </c>
      <c r="D6" s="9"/>
    </row>
    <row r="7" spans="1:5" ht="13.5" customHeight="1" x14ac:dyDescent="0.2">
      <c r="B7" s="10" t="s">
        <v>22</v>
      </c>
      <c r="C7" s="99">
        <f>SUM(C8+C21+C34)</f>
        <v>24502.439893000002</v>
      </c>
      <c r="D7" s="47" t="s">
        <v>146</v>
      </c>
    </row>
    <row r="8" spans="1:5" ht="13.5" customHeight="1" x14ac:dyDescent="0.2">
      <c r="B8" s="115" t="s">
        <v>17</v>
      </c>
      <c r="C8" s="100">
        <f>SUM(C9:C20)</f>
        <v>6982.7911180000001</v>
      </c>
      <c r="D8" s="117" t="s">
        <v>120</v>
      </c>
    </row>
    <row r="9" spans="1:5" ht="13.5" customHeight="1" x14ac:dyDescent="0.2">
      <c r="B9" s="12" t="s">
        <v>133</v>
      </c>
      <c r="C9" s="101">
        <v>3567.810825</v>
      </c>
      <c r="D9" s="49" t="s">
        <v>127</v>
      </c>
    </row>
    <row r="10" spans="1:5" ht="13.5" customHeight="1" x14ac:dyDescent="0.2">
      <c r="B10" s="11" t="s">
        <v>134</v>
      </c>
      <c r="C10" s="102">
        <v>1625.0627460000001</v>
      </c>
      <c r="D10" s="48" t="s">
        <v>163</v>
      </c>
    </row>
    <row r="11" spans="1:5" ht="13.5" customHeight="1" x14ac:dyDescent="0.2">
      <c r="B11" s="12" t="s">
        <v>135</v>
      </c>
      <c r="C11" s="101">
        <v>73.238460000000003</v>
      </c>
      <c r="D11" s="49" t="s">
        <v>164</v>
      </c>
    </row>
    <row r="12" spans="1:5" ht="13.5" customHeight="1" x14ac:dyDescent="0.2">
      <c r="B12" s="11" t="s">
        <v>136</v>
      </c>
      <c r="C12" s="102">
        <v>619.24854600000003</v>
      </c>
      <c r="D12" s="48" t="s">
        <v>128</v>
      </c>
    </row>
    <row r="13" spans="1:5" ht="13.5" customHeight="1" x14ac:dyDescent="0.2">
      <c r="B13" s="12" t="s">
        <v>137</v>
      </c>
      <c r="C13" s="101">
        <v>0.70693499999999998</v>
      </c>
      <c r="D13" s="49" t="s">
        <v>158</v>
      </c>
    </row>
    <row r="14" spans="1:5" ht="13.5" customHeight="1" x14ac:dyDescent="0.2">
      <c r="B14" s="11" t="s">
        <v>138</v>
      </c>
      <c r="C14" s="102">
        <v>19.292154</v>
      </c>
      <c r="D14" s="48" t="s">
        <v>129</v>
      </c>
    </row>
    <row r="15" spans="1:5" ht="13.5" customHeight="1" x14ac:dyDescent="0.2">
      <c r="B15" s="12" t="s">
        <v>47</v>
      </c>
      <c r="C15" s="101">
        <v>477.34342600000002</v>
      </c>
      <c r="D15" s="49" t="s">
        <v>165</v>
      </c>
    </row>
    <row r="16" spans="1:5" ht="13.5" customHeight="1" x14ac:dyDescent="0.2">
      <c r="B16" s="11" t="s">
        <v>139</v>
      </c>
      <c r="C16" s="102">
        <v>0.61103799999999997</v>
      </c>
      <c r="D16" s="48" t="s">
        <v>166</v>
      </c>
    </row>
    <row r="17" spans="2:4" ht="13.5" customHeight="1" x14ac:dyDescent="0.2">
      <c r="B17" s="12" t="s">
        <v>140</v>
      </c>
      <c r="C17" s="101">
        <v>22.481839999999998</v>
      </c>
      <c r="D17" s="49" t="s">
        <v>167</v>
      </c>
    </row>
    <row r="18" spans="2:4" ht="13.5" customHeight="1" x14ac:dyDescent="0.2">
      <c r="B18" s="11" t="s">
        <v>141</v>
      </c>
      <c r="C18" s="102">
        <v>34.925814000000003</v>
      </c>
      <c r="D18" s="48" t="s">
        <v>130</v>
      </c>
    </row>
    <row r="19" spans="2:4" ht="13.5" customHeight="1" x14ac:dyDescent="0.2">
      <c r="B19" s="12" t="s">
        <v>131</v>
      </c>
      <c r="C19" s="101">
        <v>531.30113800000004</v>
      </c>
      <c r="D19" s="49" t="s">
        <v>132</v>
      </c>
    </row>
    <row r="20" spans="2:4" ht="13.5" customHeight="1" x14ac:dyDescent="0.2">
      <c r="B20" s="11" t="s">
        <v>150</v>
      </c>
      <c r="C20" s="102">
        <v>10.768196</v>
      </c>
      <c r="D20" s="48" t="s">
        <v>60</v>
      </c>
    </row>
    <row r="21" spans="2:4" ht="13.5" customHeight="1" x14ac:dyDescent="0.2">
      <c r="B21" s="116" t="s">
        <v>18</v>
      </c>
      <c r="C21" s="103">
        <f>SUM(C22:C33)</f>
        <v>4475.5273899999993</v>
      </c>
      <c r="D21" s="118" t="s">
        <v>121</v>
      </c>
    </row>
    <row r="22" spans="2:4" ht="13.5" customHeight="1" x14ac:dyDescent="0.2">
      <c r="B22" s="11" t="s">
        <v>133</v>
      </c>
      <c r="C22" s="102">
        <v>3506.9319369999998</v>
      </c>
      <c r="D22" s="48" t="s">
        <v>127</v>
      </c>
    </row>
    <row r="23" spans="2:4" ht="13.5" customHeight="1" x14ac:dyDescent="0.2">
      <c r="B23" s="12" t="s">
        <v>134</v>
      </c>
      <c r="C23" s="101">
        <v>108.604797</v>
      </c>
      <c r="D23" s="49" t="s">
        <v>163</v>
      </c>
    </row>
    <row r="24" spans="2:4" ht="13.5" customHeight="1" x14ac:dyDescent="0.2">
      <c r="B24" s="11" t="s">
        <v>135</v>
      </c>
      <c r="C24" s="102">
        <v>8.6081909999999997</v>
      </c>
      <c r="D24" s="48" t="s">
        <v>164</v>
      </c>
    </row>
    <row r="25" spans="2:4" ht="13.5" customHeight="1" x14ac:dyDescent="0.2">
      <c r="B25" s="12" t="s">
        <v>136</v>
      </c>
      <c r="C25" s="101">
        <v>21.496943000000002</v>
      </c>
      <c r="D25" s="49" t="s">
        <v>128</v>
      </c>
    </row>
    <row r="26" spans="2:4" ht="13.5" customHeight="1" x14ac:dyDescent="0.2">
      <c r="B26" s="11" t="s">
        <v>137</v>
      </c>
      <c r="C26" s="102">
        <v>0</v>
      </c>
      <c r="D26" s="48" t="s">
        <v>158</v>
      </c>
    </row>
    <row r="27" spans="2:4" ht="13.5" customHeight="1" x14ac:dyDescent="0.2">
      <c r="B27" s="12" t="s">
        <v>138</v>
      </c>
      <c r="C27" s="101">
        <v>220.254481</v>
      </c>
      <c r="D27" s="49" t="s">
        <v>129</v>
      </c>
    </row>
    <row r="28" spans="2:4" ht="13.5" customHeight="1" x14ac:dyDescent="0.2">
      <c r="B28" s="11" t="s">
        <v>47</v>
      </c>
      <c r="C28" s="102">
        <v>37.746886000000003</v>
      </c>
      <c r="D28" s="48" t="s">
        <v>165</v>
      </c>
    </row>
    <row r="29" spans="2:4" ht="13.5" customHeight="1" x14ac:dyDescent="0.2">
      <c r="B29" s="12" t="s">
        <v>139</v>
      </c>
      <c r="C29" s="101">
        <v>0</v>
      </c>
      <c r="D29" s="49" t="s">
        <v>166</v>
      </c>
    </row>
    <row r="30" spans="2:4" ht="13.5" customHeight="1" x14ac:dyDescent="0.2">
      <c r="B30" s="11" t="s">
        <v>140</v>
      </c>
      <c r="C30" s="102">
        <v>3.0800610000000002</v>
      </c>
      <c r="D30" s="48" t="s">
        <v>167</v>
      </c>
    </row>
    <row r="31" spans="2:4" ht="13.5" customHeight="1" x14ac:dyDescent="0.2">
      <c r="B31" s="12" t="s">
        <v>141</v>
      </c>
      <c r="C31" s="101">
        <v>1.9006080000000001</v>
      </c>
      <c r="D31" s="49" t="s">
        <v>130</v>
      </c>
    </row>
    <row r="32" spans="2:4" ht="13.5" customHeight="1" x14ac:dyDescent="0.2">
      <c r="B32" s="11" t="s">
        <v>131</v>
      </c>
      <c r="C32" s="102">
        <v>0.17508099999999999</v>
      </c>
      <c r="D32" s="48" t="s">
        <v>132</v>
      </c>
    </row>
    <row r="33" spans="2:4" ht="13.5" customHeight="1" x14ac:dyDescent="0.2">
      <c r="B33" s="12" t="s">
        <v>150</v>
      </c>
      <c r="C33" s="101">
        <v>566.72840500000007</v>
      </c>
      <c r="D33" s="49" t="s">
        <v>60</v>
      </c>
    </row>
    <row r="34" spans="2:4" ht="13.5" customHeight="1" x14ac:dyDescent="0.2">
      <c r="B34" s="115" t="s">
        <v>119</v>
      </c>
      <c r="C34" s="100">
        <f>SUM(C35:C46)</f>
        <v>13044.121385</v>
      </c>
      <c r="D34" s="117" t="s">
        <v>122</v>
      </c>
    </row>
    <row r="35" spans="2:4" ht="13.5" customHeight="1" x14ac:dyDescent="0.2">
      <c r="B35" s="12" t="s">
        <v>133</v>
      </c>
      <c r="C35" s="101">
        <v>2446.8989999999999</v>
      </c>
      <c r="D35" s="49" t="s">
        <v>127</v>
      </c>
    </row>
    <row r="36" spans="2:4" ht="13.5" customHeight="1" x14ac:dyDescent="0.2">
      <c r="B36" s="11" t="s">
        <v>134</v>
      </c>
      <c r="C36" s="102">
        <v>4098.0895739999996</v>
      </c>
      <c r="D36" s="48" t="s">
        <v>163</v>
      </c>
    </row>
    <row r="37" spans="2:4" ht="13.5" customHeight="1" x14ac:dyDescent="0.2">
      <c r="B37" s="12" t="s">
        <v>135</v>
      </c>
      <c r="C37" s="101">
        <v>1582.7149320000001</v>
      </c>
      <c r="D37" s="49" t="s">
        <v>164</v>
      </c>
    </row>
    <row r="38" spans="2:4" ht="13.5" customHeight="1" x14ac:dyDescent="0.2">
      <c r="B38" s="11" t="s">
        <v>136</v>
      </c>
      <c r="C38" s="102">
        <v>2027.3106190000001</v>
      </c>
      <c r="D38" s="48" t="s">
        <v>128</v>
      </c>
    </row>
    <row r="39" spans="2:4" ht="13.5" customHeight="1" x14ac:dyDescent="0.2">
      <c r="B39" s="12" t="s">
        <v>137</v>
      </c>
      <c r="C39" s="101">
        <v>5.8808889999999998</v>
      </c>
      <c r="D39" s="49" t="s">
        <v>158</v>
      </c>
    </row>
    <row r="40" spans="2:4" ht="13.5" customHeight="1" x14ac:dyDescent="0.2">
      <c r="B40" s="11" t="s">
        <v>138</v>
      </c>
      <c r="C40" s="102">
        <v>603.22183600000005</v>
      </c>
      <c r="D40" s="48" t="s">
        <v>129</v>
      </c>
    </row>
    <row r="41" spans="2:4" ht="13.5" customHeight="1" x14ac:dyDescent="0.2">
      <c r="B41" s="12" t="s">
        <v>47</v>
      </c>
      <c r="C41" s="101">
        <v>1881.1132419999999</v>
      </c>
      <c r="D41" s="49" t="s">
        <v>165</v>
      </c>
    </row>
    <row r="42" spans="2:4" ht="13.5" customHeight="1" x14ac:dyDescent="0.2">
      <c r="B42" s="11" t="s">
        <v>139</v>
      </c>
      <c r="C42" s="102">
        <v>12.240301000000001</v>
      </c>
      <c r="D42" s="48" t="s">
        <v>166</v>
      </c>
    </row>
    <row r="43" spans="2:4" ht="13.5" customHeight="1" x14ac:dyDescent="0.2">
      <c r="B43" s="12" t="s">
        <v>140</v>
      </c>
      <c r="C43" s="101">
        <v>188.35226800000001</v>
      </c>
      <c r="D43" s="49" t="s">
        <v>167</v>
      </c>
    </row>
    <row r="44" spans="2:4" ht="13.5" customHeight="1" x14ac:dyDescent="0.2">
      <c r="B44" s="11" t="s">
        <v>141</v>
      </c>
      <c r="C44" s="102">
        <v>53.599590999999997</v>
      </c>
      <c r="D44" s="48" t="s">
        <v>130</v>
      </c>
    </row>
    <row r="45" spans="2:4" ht="13.5" customHeight="1" x14ac:dyDescent="0.2">
      <c r="B45" s="12" t="s">
        <v>131</v>
      </c>
      <c r="C45" s="101">
        <v>129.79075399999999</v>
      </c>
      <c r="D45" s="49" t="s">
        <v>132</v>
      </c>
    </row>
    <row r="46" spans="2:4" ht="13.5" customHeight="1" x14ac:dyDescent="0.2">
      <c r="B46" s="11" t="s">
        <v>150</v>
      </c>
      <c r="C46" s="102">
        <v>14.908379</v>
      </c>
      <c r="D46" s="48" t="s">
        <v>60</v>
      </c>
    </row>
    <row r="47" spans="2:4" ht="9" customHeight="1" x14ac:dyDescent="0.2">
      <c r="B47" s="35"/>
      <c r="C47" s="12"/>
      <c r="D47" s="49"/>
    </row>
    <row r="48" spans="2:4" x14ac:dyDescent="0.2">
      <c r="B48" s="16" t="s">
        <v>152</v>
      </c>
      <c r="C48" s="12"/>
      <c r="D48" s="17" t="s">
        <v>151</v>
      </c>
    </row>
    <row r="49" spans="2:4" x14ac:dyDescent="0.2">
      <c r="B49" s="16" t="s">
        <v>149</v>
      </c>
      <c r="C49" s="7"/>
      <c r="D49" s="17" t="s">
        <v>153</v>
      </c>
    </row>
    <row r="52" spans="2:4" x14ac:dyDescent="0.2">
      <c r="B52" s="17"/>
    </row>
  </sheetData>
  <pageMargins left="0.7" right="0.7" top="0.75" bottom="0.75" header="0.3" footer="0.3"/>
  <pageSetup orientation="portrait" r:id="rId1"/>
  <ignoredErrors>
    <ignoredError sqref="C34"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12E61-6383-417A-8B72-1160C7320777}">
  <dimension ref="B3:G22"/>
  <sheetViews>
    <sheetView showGridLines="0" workbookViewId="0"/>
  </sheetViews>
  <sheetFormatPr defaultColWidth="8.7109375" defaultRowHeight="11.25" x14ac:dyDescent="0.2"/>
  <cols>
    <col min="1" max="2" width="8.7109375" style="5"/>
    <col min="3" max="3" width="46.42578125" style="5" customWidth="1"/>
    <col min="4" max="4" width="12.7109375" style="5" customWidth="1"/>
    <col min="5" max="5" width="42.140625" style="5" customWidth="1"/>
    <col min="6" max="6" width="48.42578125" style="5" customWidth="1"/>
    <col min="7" max="16384" width="8.7109375" style="5"/>
  </cols>
  <sheetData>
    <row r="3" spans="2:7" s="85" customFormat="1" ht="24.75" customHeight="1" x14ac:dyDescent="0.2">
      <c r="B3" s="71"/>
      <c r="C3" s="71" t="s">
        <v>201</v>
      </c>
      <c r="D3" s="71"/>
      <c r="E3" s="88" t="s">
        <v>208</v>
      </c>
      <c r="F3" s="87"/>
      <c r="G3" s="87"/>
    </row>
    <row r="4" spans="2:7" s="85" customFormat="1" ht="10.5" customHeight="1" x14ac:dyDescent="0.2">
      <c r="B4" s="71"/>
      <c r="C4" s="113"/>
      <c r="D4" s="113"/>
      <c r="E4" s="71"/>
      <c r="F4" s="87"/>
      <c r="G4" s="87"/>
    </row>
    <row r="5" spans="2:7" x14ac:dyDescent="0.2">
      <c r="C5" s="34" t="s">
        <v>13</v>
      </c>
      <c r="E5" s="5" t="s">
        <v>115</v>
      </c>
      <c r="F5" s="7"/>
      <c r="G5" s="7"/>
    </row>
    <row r="6" spans="2:7" x14ac:dyDescent="0.2">
      <c r="C6" s="8" t="s">
        <v>14</v>
      </c>
      <c r="D6" s="89" t="s">
        <v>207</v>
      </c>
      <c r="E6" s="9" t="s">
        <v>126</v>
      </c>
      <c r="F6" s="7"/>
      <c r="G6" s="7"/>
    </row>
    <row r="7" spans="2:7" x14ac:dyDescent="0.2">
      <c r="C7" s="8"/>
      <c r="D7" s="89">
        <v>45139</v>
      </c>
      <c r="E7" s="9"/>
      <c r="F7" s="7"/>
      <c r="G7" s="7"/>
    </row>
    <row r="8" spans="2:7" ht="14.1" customHeight="1" x14ac:dyDescent="0.2">
      <c r="C8" s="10" t="s">
        <v>17</v>
      </c>
      <c r="D8" s="90">
        <f>SUM(D9:D11)</f>
        <v>6982.791118000001</v>
      </c>
      <c r="E8" s="47" t="s">
        <v>120</v>
      </c>
    </row>
    <row r="9" spans="2:7" ht="14.1" customHeight="1" x14ac:dyDescent="0.2">
      <c r="C9" s="11" t="s">
        <v>23</v>
      </c>
      <c r="D9" s="91">
        <v>2148.8854160000001</v>
      </c>
      <c r="E9" s="48" t="s">
        <v>123</v>
      </c>
    </row>
    <row r="10" spans="2:7" ht="14.1" customHeight="1" x14ac:dyDescent="0.2">
      <c r="C10" s="12" t="s">
        <v>24</v>
      </c>
      <c r="D10" s="92">
        <v>2328.4224429999999</v>
      </c>
      <c r="E10" s="49" t="s">
        <v>124</v>
      </c>
      <c r="F10" s="7"/>
    </row>
    <row r="11" spans="2:7" ht="14.1" customHeight="1" x14ac:dyDescent="0.2">
      <c r="C11" s="11" t="s">
        <v>25</v>
      </c>
      <c r="D11" s="91">
        <v>2505.4832590000001</v>
      </c>
      <c r="E11" s="48" t="s">
        <v>125</v>
      </c>
    </row>
    <row r="12" spans="2:7" ht="14.1" customHeight="1" x14ac:dyDescent="0.2">
      <c r="C12" s="10" t="s">
        <v>18</v>
      </c>
      <c r="D12" s="90">
        <f>SUM(D13:D15)</f>
        <v>4475.5273900000002</v>
      </c>
      <c r="E12" s="47" t="s">
        <v>121</v>
      </c>
    </row>
    <row r="13" spans="2:7" ht="14.1" customHeight="1" x14ac:dyDescent="0.2">
      <c r="C13" s="11" t="s">
        <v>23</v>
      </c>
      <c r="D13" s="91">
        <v>135.08136099999999</v>
      </c>
      <c r="E13" s="48" t="s">
        <v>123</v>
      </c>
      <c r="G13" s="7"/>
    </row>
    <row r="14" spans="2:7" ht="14.1" customHeight="1" x14ac:dyDescent="0.2">
      <c r="C14" s="12" t="s">
        <v>24</v>
      </c>
      <c r="D14" s="92">
        <v>241.99814799999999</v>
      </c>
      <c r="E14" s="49" t="s">
        <v>124</v>
      </c>
    </row>
    <row r="15" spans="2:7" ht="14.1" customHeight="1" x14ac:dyDescent="0.2">
      <c r="C15" s="11" t="s">
        <v>25</v>
      </c>
      <c r="D15" s="91">
        <v>4098.4478810000001</v>
      </c>
      <c r="E15" s="48" t="s">
        <v>125</v>
      </c>
      <c r="F15" s="7"/>
    </row>
    <row r="16" spans="2:7" ht="14.1" customHeight="1" x14ac:dyDescent="0.2">
      <c r="C16" s="10" t="s">
        <v>19</v>
      </c>
      <c r="D16" s="90">
        <f>SUM(D17:D19)</f>
        <v>13044.121385</v>
      </c>
      <c r="E16" s="47" t="s">
        <v>122</v>
      </c>
      <c r="G16" s="7"/>
    </row>
    <row r="17" spans="3:7" ht="14.1" customHeight="1" x14ac:dyDescent="0.2">
      <c r="C17" s="11" t="s">
        <v>23</v>
      </c>
      <c r="D17" s="91">
        <v>7323.6039709999995</v>
      </c>
      <c r="E17" s="48" t="s">
        <v>123</v>
      </c>
    </row>
    <row r="18" spans="3:7" ht="14.1" customHeight="1" x14ac:dyDescent="0.2">
      <c r="C18" s="12" t="s">
        <v>24</v>
      </c>
      <c r="D18" s="92">
        <v>2162.3104079999998</v>
      </c>
      <c r="E18" s="49" t="s">
        <v>124</v>
      </c>
    </row>
    <row r="19" spans="3:7" ht="14.1" customHeight="1" x14ac:dyDescent="0.2">
      <c r="C19" s="11" t="s">
        <v>25</v>
      </c>
      <c r="D19" s="91">
        <v>3558.2070060000001</v>
      </c>
      <c r="E19" s="48" t="s">
        <v>125</v>
      </c>
      <c r="F19" s="7"/>
      <c r="G19" s="7"/>
    </row>
    <row r="20" spans="3:7" s="1" customFormat="1" x14ac:dyDescent="0.2">
      <c r="C20" s="14"/>
      <c r="D20" s="14"/>
    </row>
    <row r="21" spans="3:7" x14ac:dyDescent="0.2">
      <c r="C21" s="16" t="s">
        <v>152</v>
      </c>
      <c r="E21" s="17" t="s">
        <v>151</v>
      </c>
    </row>
    <row r="22" spans="3:7" x14ac:dyDescent="0.2">
      <c r="C22" s="16" t="s">
        <v>149</v>
      </c>
      <c r="E22" s="17" t="s">
        <v>153</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BA618-8B7E-469D-8D64-A493C6C00D0E}">
  <dimension ref="A1:YZ29"/>
  <sheetViews>
    <sheetView showGridLines="0" workbookViewId="0">
      <selection activeCell="E27" sqref="E27"/>
    </sheetView>
  </sheetViews>
  <sheetFormatPr defaultColWidth="7.7109375" defaultRowHeight="11.25" x14ac:dyDescent="0.2"/>
  <cols>
    <col min="1" max="1" width="45.85546875" style="5" customWidth="1"/>
    <col min="2" max="2" width="151.85546875" style="3" customWidth="1"/>
    <col min="3" max="5" width="7.7109375" style="3" customWidth="1"/>
    <col min="6" max="6" width="7.7109375" style="3"/>
    <col min="7" max="7" width="7.7109375" style="3" customWidth="1"/>
    <col min="8" max="9" width="7.7109375" style="3"/>
    <col min="10" max="13" width="7.7109375" style="5"/>
    <col min="14" max="14" width="7.7109375" style="5" customWidth="1"/>
    <col min="15" max="16384" width="7.7109375" style="3"/>
  </cols>
  <sheetData>
    <row r="1" spans="1:676" x14ac:dyDescent="0.2">
      <c r="J1" s="3"/>
      <c r="K1" s="3"/>
      <c r="L1" s="3"/>
      <c r="M1" s="3"/>
      <c r="N1" s="3"/>
    </row>
    <row r="2" spans="1:676" x14ac:dyDescent="0.2">
      <c r="B2" s="18"/>
      <c r="C2" s="18"/>
      <c r="D2" s="18"/>
      <c r="E2" s="18"/>
      <c r="F2" s="18"/>
      <c r="G2" s="18"/>
      <c r="H2" s="26"/>
      <c r="J2" s="3"/>
      <c r="K2" s="3"/>
      <c r="L2" s="3"/>
      <c r="M2" s="3"/>
      <c r="N2" s="3"/>
    </row>
    <row r="3" spans="1:676" ht="36" customHeight="1" x14ac:dyDescent="0.2">
      <c r="B3" s="19" t="s">
        <v>200</v>
      </c>
      <c r="C3" s="18"/>
      <c r="D3" s="18"/>
      <c r="E3" s="18"/>
      <c r="F3" s="18"/>
      <c r="G3" s="18"/>
      <c r="H3" s="26"/>
      <c r="J3" s="3"/>
      <c r="K3" s="3"/>
      <c r="L3" s="3"/>
      <c r="M3" s="3"/>
      <c r="N3" s="3"/>
    </row>
    <row r="4" spans="1:676" x14ac:dyDescent="0.2">
      <c r="B4" s="18"/>
      <c r="C4" s="18"/>
      <c r="D4" s="18"/>
      <c r="E4" s="18"/>
      <c r="F4" s="18"/>
      <c r="G4" s="18"/>
      <c r="H4" s="26"/>
      <c r="J4" s="3"/>
      <c r="K4" s="3"/>
      <c r="L4" s="3"/>
      <c r="M4" s="3"/>
      <c r="N4" s="3"/>
    </row>
    <row r="5" spans="1:676" x14ac:dyDescent="0.2">
      <c r="B5" s="20"/>
      <c r="C5" s="20"/>
      <c r="D5" s="20"/>
      <c r="E5" s="20"/>
      <c r="F5" s="20"/>
      <c r="G5" s="20"/>
      <c r="J5" s="3"/>
      <c r="K5" s="3"/>
      <c r="L5" s="3"/>
      <c r="M5" s="3"/>
      <c r="N5" s="3"/>
    </row>
    <row r="6" spans="1:676" x14ac:dyDescent="0.2">
      <c r="J6" s="3"/>
      <c r="K6" s="3"/>
      <c r="L6" s="3"/>
      <c r="M6" s="3"/>
      <c r="N6" s="3"/>
    </row>
    <row r="7" spans="1:676" x14ac:dyDescent="0.2">
      <c r="J7" s="3"/>
      <c r="K7" s="3"/>
      <c r="L7" s="3"/>
      <c r="M7" s="3"/>
      <c r="N7" s="3"/>
    </row>
    <row r="8" spans="1:676" s="22" customForma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c r="YY8" s="2"/>
      <c r="YZ8" s="2"/>
    </row>
    <row r="9" spans="1:676" x14ac:dyDescent="0.2">
      <c r="B9" s="5"/>
      <c r="C9" s="5"/>
      <c r="D9" s="5"/>
      <c r="E9" s="5"/>
      <c r="F9" s="5"/>
      <c r="G9" s="5"/>
      <c r="H9" s="5"/>
      <c r="I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c r="IW9" s="5"/>
      <c r="IX9" s="5"/>
      <c r="IY9" s="5"/>
      <c r="IZ9" s="5"/>
      <c r="JA9" s="5"/>
      <c r="JB9" s="5"/>
      <c r="JC9" s="5"/>
      <c r="JD9" s="5"/>
      <c r="JE9" s="5"/>
      <c r="JF9" s="5"/>
      <c r="JG9" s="5"/>
      <c r="JH9" s="5"/>
      <c r="JI9" s="5"/>
      <c r="JJ9" s="5"/>
      <c r="JK9" s="5"/>
      <c r="JL9" s="5"/>
      <c r="JM9" s="5"/>
      <c r="JN9" s="5"/>
      <c r="JO9" s="5"/>
      <c r="JP9" s="5"/>
      <c r="JQ9" s="5"/>
      <c r="JR9" s="5"/>
      <c r="JS9" s="5"/>
      <c r="JT9" s="5"/>
      <c r="JU9" s="5"/>
      <c r="JV9" s="5"/>
      <c r="JW9" s="5"/>
      <c r="JX9" s="5"/>
      <c r="JY9" s="5"/>
      <c r="JZ9" s="5"/>
      <c r="KA9" s="5"/>
      <c r="KB9" s="5"/>
      <c r="KC9" s="5"/>
      <c r="KD9" s="5"/>
      <c r="KE9" s="5"/>
      <c r="KF9" s="5"/>
      <c r="KG9" s="5"/>
      <c r="KH9" s="5"/>
      <c r="KI9" s="5"/>
      <c r="KJ9" s="5"/>
      <c r="KK9" s="5"/>
      <c r="KL9" s="5"/>
      <c r="KM9" s="5"/>
      <c r="KN9" s="5"/>
      <c r="KO9" s="5"/>
      <c r="KP9" s="5"/>
      <c r="KQ9" s="5"/>
      <c r="KR9" s="5"/>
      <c r="KS9" s="5"/>
      <c r="KT9" s="5"/>
      <c r="KU9" s="5"/>
      <c r="KV9" s="5"/>
      <c r="KW9" s="5"/>
      <c r="KX9" s="5"/>
      <c r="KY9" s="5"/>
      <c r="KZ9" s="5"/>
      <c r="LA9" s="5"/>
      <c r="LB9" s="5"/>
      <c r="LC9" s="5"/>
      <c r="LD9" s="5"/>
      <c r="LE9" s="5"/>
      <c r="LF9" s="5"/>
      <c r="LG9" s="5"/>
      <c r="LH9" s="5"/>
      <c r="LI9" s="5"/>
      <c r="LJ9" s="5"/>
      <c r="LK9" s="5"/>
      <c r="LL9" s="5"/>
      <c r="LM9" s="5"/>
      <c r="LN9" s="5"/>
      <c r="LO9" s="5"/>
      <c r="LP9" s="5"/>
      <c r="LQ9" s="5"/>
      <c r="LR9" s="5"/>
      <c r="LS9" s="5"/>
      <c r="LT9" s="5"/>
      <c r="LU9" s="5"/>
      <c r="LV9" s="5"/>
      <c r="LW9" s="5"/>
      <c r="LX9" s="5"/>
      <c r="LY9" s="5"/>
      <c r="LZ9" s="5"/>
      <c r="MA9" s="5"/>
      <c r="MB9" s="5"/>
      <c r="MC9" s="5"/>
      <c r="MD9" s="5"/>
      <c r="ME9" s="5"/>
      <c r="MF9" s="5"/>
      <c r="MG9" s="5"/>
      <c r="MH9" s="5"/>
      <c r="MI9" s="5"/>
      <c r="MJ9" s="5"/>
      <c r="MK9" s="5"/>
      <c r="ML9" s="5"/>
      <c r="MM9" s="5"/>
      <c r="MN9" s="5"/>
      <c r="MO9" s="5"/>
      <c r="MP9" s="5"/>
      <c r="MQ9" s="5"/>
      <c r="MR9" s="5"/>
      <c r="MS9" s="5"/>
      <c r="MT9" s="5"/>
      <c r="MU9" s="5"/>
      <c r="MV9" s="5"/>
      <c r="MW9" s="5"/>
      <c r="MX9" s="5"/>
      <c r="MY9" s="5"/>
      <c r="MZ9" s="5"/>
      <c r="NA9" s="5"/>
      <c r="NB9" s="5"/>
      <c r="NC9" s="5"/>
      <c r="ND9" s="5"/>
      <c r="NE9" s="5"/>
      <c r="NF9" s="5"/>
      <c r="NG9" s="5"/>
      <c r="NH9" s="5"/>
      <c r="NI9" s="5"/>
      <c r="NJ9" s="5"/>
      <c r="NK9" s="5"/>
      <c r="NL9" s="5"/>
      <c r="NM9" s="5"/>
      <c r="NN9" s="5"/>
      <c r="NO9" s="5"/>
      <c r="NP9" s="5"/>
      <c r="NQ9" s="5"/>
      <c r="NR9" s="5"/>
      <c r="NS9" s="5"/>
      <c r="NT9" s="5"/>
      <c r="NU9" s="5"/>
      <c r="NV9" s="5"/>
      <c r="NW9" s="5"/>
      <c r="NX9" s="5"/>
      <c r="NY9" s="5"/>
      <c r="NZ9" s="5"/>
      <c r="OA9" s="5"/>
      <c r="OB9" s="5"/>
      <c r="OC9" s="5"/>
      <c r="OD9" s="5"/>
      <c r="OE9" s="5"/>
      <c r="OF9" s="5"/>
      <c r="OG9" s="5"/>
      <c r="OH9" s="5"/>
      <c r="OI9" s="5"/>
      <c r="OJ9" s="5"/>
      <c r="OK9" s="5"/>
      <c r="OL9" s="5"/>
      <c r="OM9" s="5"/>
      <c r="ON9" s="5"/>
      <c r="OO9" s="5"/>
      <c r="OP9" s="5"/>
      <c r="OQ9" s="5"/>
      <c r="OR9" s="5"/>
      <c r="OS9" s="5"/>
      <c r="OT9" s="5"/>
      <c r="OU9" s="5"/>
      <c r="OV9" s="5"/>
      <c r="OW9" s="5"/>
      <c r="OX9" s="5"/>
      <c r="OY9" s="5"/>
      <c r="OZ9" s="5"/>
      <c r="PA9" s="5"/>
      <c r="PB9" s="5"/>
      <c r="PC9" s="5"/>
      <c r="PD9" s="5"/>
      <c r="PE9" s="5"/>
      <c r="PF9" s="5"/>
      <c r="PG9" s="5"/>
      <c r="PH9" s="5"/>
      <c r="PI9" s="5"/>
      <c r="PJ9" s="5"/>
      <c r="PK9" s="5"/>
      <c r="PL9" s="5"/>
      <c r="PM9" s="5"/>
      <c r="PN9" s="5"/>
      <c r="PO9" s="5"/>
      <c r="PP9" s="5"/>
      <c r="PQ9" s="5"/>
      <c r="PR9" s="5"/>
      <c r="PS9" s="5"/>
      <c r="PT9" s="5"/>
      <c r="PU9" s="5"/>
      <c r="PV9" s="5"/>
      <c r="PW9" s="5"/>
      <c r="PX9" s="5"/>
      <c r="PY9" s="5"/>
      <c r="PZ9" s="5"/>
      <c r="QA9" s="5"/>
      <c r="QB9" s="5"/>
      <c r="QC9" s="5"/>
      <c r="QD9" s="5"/>
      <c r="QE9" s="5"/>
      <c r="QF9" s="5"/>
      <c r="QG9" s="5"/>
      <c r="QH9" s="5"/>
      <c r="QI9" s="5"/>
      <c r="QJ9" s="5"/>
      <c r="QK9" s="5"/>
      <c r="QL9" s="5"/>
      <c r="QM9" s="5"/>
      <c r="QN9" s="5"/>
      <c r="QO9" s="5"/>
      <c r="QP9" s="5"/>
      <c r="QQ9" s="5"/>
      <c r="QR9" s="5"/>
      <c r="QS9" s="5"/>
      <c r="QT9" s="5"/>
      <c r="QU9" s="5"/>
      <c r="QV9" s="5"/>
      <c r="QW9" s="5"/>
      <c r="QX9" s="5"/>
      <c r="QY9" s="5"/>
      <c r="QZ9" s="5"/>
      <c r="RA9" s="5"/>
      <c r="RB9" s="5"/>
      <c r="RC9" s="5"/>
      <c r="RD9" s="5"/>
      <c r="RE9" s="5"/>
      <c r="RF9" s="5"/>
      <c r="RG9" s="5"/>
      <c r="RH9" s="5"/>
      <c r="RI9" s="5"/>
      <c r="RJ9" s="5"/>
      <c r="RK9" s="5"/>
      <c r="RL9" s="5"/>
      <c r="RM9" s="5"/>
      <c r="RN9" s="5"/>
      <c r="RO9" s="5"/>
      <c r="RP9" s="5"/>
      <c r="RQ9" s="5"/>
      <c r="RR9" s="5"/>
      <c r="RS9" s="5"/>
      <c r="RT9" s="5"/>
      <c r="RU9" s="5"/>
      <c r="RV9" s="5"/>
      <c r="RW9" s="5"/>
      <c r="RX9" s="5"/>
      <c r="RY9" s="5"/>
      <c r="RZ9" s="5"/>
      <c r="SA9" s="5"/>
      <c r="SB9" s="5"/>
      <c r="SC9" s="5"/>
      <c r="SD9" s="5"/>
      <c r="SE9" s="5"/>
      <c r="SF9" s="5"/>
      <c r="SG9" s="5"/>
      <c r="SH9" s="5"/>
      <c r="SI9" s="5"/>
      <c r="SJ9" s="5"/>
      <c r="SK9" s="5"/>
      <c r="SL9" s="5"/>
      <c r="SM9" s="5"/>
      <c r="SN9" s="5"/>
      <c r="SO9" s="5"/>
      <c r="SP9" s="5"/>
      <c r="SQ9" s="5"/>
      <c r="SR9" s="5"/>
      <c r="SS9" s="5"/>
      <c r="ST9" s="5"/>
      <c r="SU9" s="5"/>
      <c r="SV9" s="5"/>
      <c r="SW9" s="5"/>
      <c r="SX9" s="5"/>
      <c r="SY9" s="5"/>
      <c r="SZ9" s="5"/>
      <c r="TA9" s="5"/>
      <c r="TB9" s="5"/>
      <c r="TC9" s="5"/>
      <c r="TD9" s="5"/>
      <c r="TE9" s="5"/>
      <c r="TF9" s="5"/>
      <c r="TG9" s="5"/>
      <c r="TH9" s="5"/>
      <c r="TI9" s="5"/>
      <c r="TJ9" s="5"/>
      <c r="TK9" s="5"/>
      <c r="TL9" s="5"/>
      <c r="TM9" s="5"/>
      <c r="TN9" s="5"/>
      <c r="TO9" s="5"/>
      <c r="TP9" s="5"/>
      <c r="TQ9" s="5"/>
      <c r="TR9" s="5"/>
      <c r="TS9" s="5"/>
      <c r="TT9" s="5"/>
      <c r="TU9" s="5"/>
      <c r="TV9" s="5"/>
      <c r="TW9" s="5"/>
      <c r="TX9" s="5"/>
      <c r="TY9" s="5"/>
      <c r="TZ9" s="5"/>
      <c r="UA9" s="5"/>
      <c r="UB9" s="5"/>
      <c r="UC9" s="5"/>
      <c r="UD9" s="5"/>
      <c r="UE9" s="5"/>
      <c r="UF9" s="5"/>
      <c r="UG9" s="5"/>
      <c r="UH9" s="5"/>
      <c r="UI9" s="5"/>
      <c r="UJ9" s="5"/>
      <c r="UK9" s="5"/>
      <c r="UL9" s="5"/>
      <c r="UM9" s="5"/>
      <c r="UN9" s="5"/>
      <c r="UO9" s="5"/>
      <c r="UP9" s="5"/>
      <c r="UQ9" s="5"/>
      <c r="UR9" s="5"/>
      <c r="US9" s="5"/>
      <c r="UT9" s="5"/>
      <c r="UU9" s="5"/>
      <c r="UV9" s="5"/>
      <c r="UW9" s="5"/>
      <c r="UX9" s="5"/>
      <c r="UY9" s="5"/>
      <c r="UZ9" s="5"/>
      <c r="VA9" s="5"/>
      <c r="VB9" s="5"/>
      <c r="VC9" s="5"/>
      <c r="VD9" s="5"/>
      <c r="VE9" s="5"/>
      <c r="VF9" s="5"/>
      <c r="VG9" s="5"/>
      <c r="VH9" s="5"/>
      <c r="VI9" s="5"/>
      <c r="VJ9" s="5"/>
      <c r="VK9" s="5"/>
      <c r="VL9" s="5"/>
      <c r="VM9" s="5"/>
      <c r="VN9" s="5"/>
      <c r="VO9" s="5"/>
      <c r="VP9" s="5"/>
      <c r="VQ9" s="5"/>
      <c r="VR9" s="5"/>
      <c r="VS9" s="5"/>
      <c r="VT9" s="5"/>
      <c r="VU9" s="5"/>
      <c r="VV9" s="5"/>
      <c r="VW9" s="5"/>
      <c r="VX9" s="5"/>
      <c r="VY9" s="5"/>
      <c r="VZ9" s="5"/>
      <c r="WA9" s="5"/>
      <c r="WB9" s="5"/>
      <c r="WC9" s="5"/>
      <c r="WD9" s="5"/>
      <c r="WE9" s="5"/>
      <c r="WF9" s="5"/>
      <c r="WG9" s="5"/>
      <c r="WH9" s="5"/>
      <c r="WI9" s="5"/>
      <c r="WJ9" s="5"/>
      <c r="WK9" s="5"/>
      <c r="WL9" s="5"/>
      <c r="WM9" s="5"/>
      <c r="WN9" s="5"/>
      <c r="WO9" s="5"/>
      <c r="WP9" s="5"/>
      <c r="WQ9" s="5"/>
      <c r="WR9" s="5"/>
      <c r="WS9" s="5"/>
      <c r="WT9" s="5"/>
      <c r="WU9" s="5"/>
      <c r="WV9" s="5"/>
      <c r="WW9" s="5"/>
      <c r="WX9" s="5"/>
      <c r="WY9" s="5"/>
      <c r="WZ9" s="5"/>
      <c r="XA9" s="5"/>
      <c r="XB9" s="5"/>
      <c r="XC9" s="5"/>
      <c r="XD9" s="5"/>
      <c r="XE9" s="5"/>
      <c r="XF9" s="5"/>
      <c r="XG9" s="5"/>
      <c r="XH9" s="5"/>
      <c r="XI9" s="5"/>
      <c r="XJ9" s="5"/>
      <c r="XK9" s="5"/>
      <c r="XL9" s="5"/>
      <c r="XM9" s="5"/>
      <c r="XN9" s="5"/>
      <c r="XO9" s="5"/>
      <c r="XP9" s="5"/>
      <c r="XQ9" s="5"/>
      <c r="XR9" s="5"/>
      <c r="XS9" s="5"/>
      <c r="XT9" s="5"/>
      <c r="XU9" s="5"/>
      <c r="XV9" s="5"/>
      <c r="XW9" s="5"/>
      <c r="XX9" s="5"/>
      <c r="XY9" s="5"/>
      <c r="XZ9" s="5"/>
      <c r="YA9" s="5"/>
      <c r="YB9" s="5"/>
      <c r="YC9" s="5"/>
      <c r="YD9" s="5"/>
      <c r="YE9" s="5"/>
      <c r="YF9" s="5"/>
      <c r="YG9" s="5"/>
      <c r="YH9" s="5"/>
      <c r="YI9" s="5"/>
      <c r="YJ9" s="5"/>
      <c r="YK9" s="5"/>
      <c r="YL9" s="5"/>
      <c r="YM9" s="5"/>
      <c r="YN9" s="5"/>
      <c r="YO9" s="5"/>
      <c r="YP9" s="5"/>
      <c r="YQ9" s="5"/>
      <c r="YR9" s="5"/>
      <c r="YS9" s="5"/>
      <c r="YT9" s="5"/>
      <c r="YU9" s="5"/>
      <c r="YV9" s="5"/>
      <c r="YW9" s="5"/>
      <c r="YX9" s="5"/>
      <c r="YY9" s="5"/>
      <c r="YZ9" s="5"/>
    </row>
    <row r="10" spans="1:676" x14ac:dyDescent="0.2">
      <c r="B10" s="28" t="s">
        <v>26</v>
      </c>
      <c r="C10" s="4"/>
    </row>
    <row r="11" spans="1:676" x14ac:dyDescent="0.2">
      <c r="B11" s="29"/>
      <c r="C11" s="27"/>
      <c r="D11" s="4"/>
    </row>
    <row r="12" spans="1:676" x14ac:dyDescent="0.2">
      <c r="B12" s="41" t="s">
        <v>38</v>
      </c>
    </row>
    <row r="13" spans="1:676" x14ac:dyDescent="0.2">
      <c r="B13" s="41" t="s">
        <v>39</v>
      </c>
    </row>
    <row r="14" spans="1:676" x14ac:dyDescent="0.2">
      <c r="B14" s="41" t="s">
        <v>40</v>
      </c>
    </row>
    <row r="15" spans="1:676" x14ac:dyDescent="0.2">
      <c r="B15" s="41" t="s">
        <v>41</v>
      </c>
    </row>
    <row r="16" spans="1:676" x14ac:dyDescent="0.2">
      <c r="B16" s="41" t="s">
        <v>42</v>
      </c>
    </row>
    <row r="17" spans="2:2" x14ac:dyDescent="0.2">
      <c r="B17" s="41" t="s">
        <v>43</v>
      </c>
    </row>
    <row r="18" spans="2:2" x14ac:dyDescent="0.2">
      <c r="B18" s="41" t="s">
        <v>44</v>
      </c>
    </row>
    <row r="19" spans="2:2" x14ac:dyDescent="0.2">
      <c r="B19" s="41" t="s">
        <v>45</v>
      </c>
    </row>
    <row r="20" spans="2:2" x14ac:dyDescent="0.2">
      <c r="B20" s="41" t="s">
        <v>46</v>
      </c>
    </row>
    <row r="21" spans="2:2" x14ac:dyDescent="0.2">
      <c r="B21" s="5"/>
    </row>
    <row r="22" spans="2:2" x14ac:dyDescent="0.2">
      <c r="B22" s="28" t="s">
        <v>27</v>
      </c>
    </row>
    <row r="23" spans="2:2" x14ac:dyDescent="0.2">
      <c r="B23" s="30" t="s">
        <v>28</v>
      </c>
    </row>
    <row r="24" spans="2:2" x14ac:dyDescent="0.2">
      <c r="B24" s="25"/>
    </row>
    <row r="25" spans="2:2" x14ac:dyDescent="0.2">
      <c r="B25" s="28" t="s">
        <v>29</v>
      </c>
    </row>
    <row r="26" spans="2:2" x14ac:dyDescent="0.2">
      <c r="B26" s="31" t="s">
        <v>30</v>
      </c>
    </row>
    <row r="27" spans="2:2" x14ac:dyDescent="0.2">
      <c r="B27" s="31" t="s">
        <v>31</v>
      </c>
    </row>
    <row r="28" spans="2:2" x14ac:dyDescent="0.2">
      <c r="B28" s="30" t="s">
        <v>28</v>
      </c>
    </row>
    <row r="29" spans="2:2" x14ac:dyDescent="0.2">
      <c r="B29" s="32"/>
    </row>
  </sheetData>
  <hyperlinks>
    <hyperlink ref="B23" r:id="rId1" xr:uid="{433B68CD-46ED-416D-9B7F-C0081D65A8E4}"/>
    <hyperlink ref="B26" r:id="rId2" xr:uid="{49A08FA5-3124-4EDC-BEC6-708EE5E67282}"/>
    <hyperlink ref="B27" r:id="rId3" xr:uid="{8C2EE43E-44BA-46B6-881A-446376B3AD38}"/>
    <hyperlink ref="B28" r:id="rId4" xr:uid="{E05AFA25-3462-4470-B7F4-A4474ED62ECB}"/>
  </hyperlinks>
  <pageMargins left="0.7" right="0.7" top="0.75" bottom="0.75" header="0.3" footer="0.3"/>
  <pageSetup orientation="portrait" r:id="rId5"/>
  <drawing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7235-6B4C-4BD1-B628-3C303B8D3DCE}">
  <dimension ref="A1:YZ14"/>
  <sheetViews>
    <sheetView showGridLines="0" zoomScaleNormal="100" workbookViewId="0"/>
  </sheetViews>
  <sheetFormatPr defaultColWidth="7.7109375" defaultRowHeight="11.25" x14ac:dyDescent="0.2"/>
  <cols>
    <col min="1" max="1" width="45.85546875" style="5" customWidth="1"/>
    <col min="2" max="2" width="73.85546875" style="3" bestFit="1" customWidth="1"/>
    <col min="3" max="4" width="18.140625" style="3" customWidth="1"/>
    <col min="5" max="5" width="30.7109375" style="3" customWidth="1"/>
    <col min="6" max="6" width="7.7109375" style="3"/>
    <col min="7" max="7" width="8.7109375" style="3" customWidth="1"/>
    <col min="8" max="9" width="7.7109375" style="3"/>
    <col min="10" max="13" width="7.7109375" style="5"/>
    <col min="14" max="14" width="9.7109375" style="5" customWidth="1"/>
    <col min="15" max="16384" width="7.7109375" style="3"/>
  </cols>
  <sheetData>
    <row r="1" spans="1:676" x14ac:dyDescent="0.2">
      <c r="J1" s="3"/>
      <c r="K1" s="3"/>
      <c r="L1" s="3"/>
      <c r="M1" s="3"/>
      <c r="N1" s="3"/>
    </row>
    <row r="2" spans="1:676" x14ac:dyDescent="0.2">
      <c r="B2" s="18"/>
      <c r="C2" s="18"/>
      <c r="D2" s="18"/>
      <c r="E2" s="18"/>
      <c r="F2" s="18"/>
      <c r="G2" s="18"/>
      <c r="H2" s="26"/>
      <c r="J2" s="3"/>
      <c r="K2" s="3"/>
      <c r="L2" s="3"/>
      <c r="M2" s="3"/>
      <c r="N2" s="3"/>
    </row>
    <row r="3" spans="1:676" ht="36" customHeight="1" x14ac:dyDescent="0.2">
      <c r="B3" s="19" t="s">
        <v>200</v>
      </c>
      <c r="C3" s="18"/>
      <c r="D3" s="18"/>
      <c r="E3" s="18"/>
      <c r="F3" s="18"/>
      <c r="G3" s="18"/>
      <c r="H3" s="26"/>
      <c r="J3" s="3"/>
      <c r="K3" s="3"/>
      <c r="L3" s="3"/>
      <c r="M3" s="3"/>
      <c r="N3" s="3"/>
    </row>
    <row r="4" spans="1:676" x14ac:dyDescent="0.2">
      <c r="B4" s="18"/>
      <c r="C4" s="18"/>
      <c r="D4" s="18"/>
      <c r="E4" s="18"/>
      <c r="F4" s="18"/>
      <c r="G4" s="18"/>
      <c r="H4" s="26"/>
      <c r="J4" s="3"/>
      <c r="K4" s="3"/>
      <c r="L4" s="3"/>
      <c r="M4" s="3"/>
      <c r="N4" s="3"/>
    </row>
    <row r="5" spans="1:676" x14ac:dyDescent="0.2">
      <c r="J5" s="3"/>
      <c r="K5" s="3"/>
      <c r="L5" s="3"/>
      <c r="M5" s="3"/>
      <c r="N5" s="3"/>
    </row>
    <row r="6" spans="1:676" x14ac:dyDescent="0.2">
      <c r="J6" s="3"/>
      <c r="K6" s="3"/>
      <c r="L6" s="3"/>
      <c r="M6" s="3"/>
      <c r="N6" s="3"/>
    </row>
    <row r="7" spans="1:676" x14ac:dyDescent="0.2">
      <c r="J7" s="3"/>
      <c r="K7" s="3"/>
      <c r="L7" s="3"/>
      <c r="M7" s="3"/>
      <c r="N7" s="3"/>
    </row>
    <row r="8" spans="1:676" s="22" customForma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c r="YY8" s="2"/>
      <c r="YZ8" s="2"/>
    </row>
    <row r="10" spans="1:676" x14ac:dyDescent="0.2">
      <c r="B10" s="4" t="s">
        <v>32</v>
      </c>
    </row>
    <row r="11" spans="1:676" x14ac:dyDescent="0.2">
      <c r="B11" s="27" t="s">
        <v>33</v>
      </c>
      <c r="D11" s="4"/>
    </row>
    <row r="13" spans="1:676" x14ac:dyDescent="0.2">
      <c r="B13" s="4" t="s">
        <v>34</v>
      </c>
    </row>
    <row r="14" spans="1:676" ht="123.75" x14ac:dyDescent="0.2">
      <c r="B14" s="120" t="s">
        <v>224</v>
      </c>
    </row>
  </sheetData>
  <hyperlinks>
    <hyperlink ref="B11" r:id="rId1" xr:uid="{3DA1F3DA-D1C3-4CFD-8534-018EFE6DB6D9}"/>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30633-CF7D-42D5-B8EB-96742A1BC49C}">
  <dimension ref="B2:F22"/>
  <sheetViews>
    <sheetView showGridLines="0" workbookViewId="0">
      <selection activeCell="A2" sqref="A2"/>
    </sheetView>
  </sheetViews>
  <sheetFormatPr defaultColWidth="8.7109375" defaultRowHeight="11.25" x14ac:dyDescent="0.2"/>
  <cols>
    <col min="1" max="1" width="8.7109375" style="5"/>
    <col min="2" max="2" width="64.140625" style="5" customWidth="1"/>
    <col min="3" max="3" width="14" style="5" customWidth="1"/>
    <col min="4" max="4" width="53.7109375" style="5" customWidth="1"/>
    <col min="5" max="5" width="68.85546875" style="5" customWidth="1"/>
    <col min="6" max="16384" width="8.7109375" style="5"/>
  </cols>
  <sheetData>
    <row r="2" spans="2:6" s="85" customFormat="1" ht="21" customHeight="1" x14ac:dyDescent="0.2">
      <c r="B2" s="71" t="s">
        <v>195</v>
      </c>
      <c r="C2" s="71"/>
      <c r="D2" s="88" t="s">
        <v>206</v>
      </c>
      <c r="E2" s="87"/>
    </row>
    <row r="3" spans="2:6" x14ac:dyDescent="0.2">
      <c r="B3" s="34" t="s">
        <v>13</v>
      </c>
      <c r="C3" s="6"/>
      <c r="D3" s="5" t="s">
        <v>115</v>
      </c>
      <c r="E3" s="7"/>
    </row>
    <row r="4" spans="2:6" x14ac:dyDescent="0.2">
      <c r="B4" s="8" t="s">
        <v>14</v>
      </c>
      <c r="C4" s="89" t="s">
        <v>207</v>
      </c>
      <c r="D4" s="9" t="s">
        <v>154</v>
      </c>
      <c r="E4" s="7"/>
    </row>
    <row r="5" spans="2:6" x14ac:dyDescent="0.2">
      <c r="B5" s="8"/>
      <c r="C5" s="89">
        <v>45139</v>
      </c>
      <c r="D5" s="9"/>
      <c r="E5" s="7"/>
    </row>
    <row r="6" spans="2:6" ht="14.1" customHeight="1" x14ac:dyDescent="0.2">
      <c r="B6" s="10" t="s">
        <v>15</v>
      </c>
      <c r="C6" s="90">
        <f>C7+C10</f>
        <v>24502.439893000002</v>
      </c>
      <c r="D6" s="47" t="s">
        <v>145</v>
      </c>
    </row>
    <row r="7" spans="2:6" ht="14.1" customHeight="1" x14ac:dyDescent="0.2">
      <c r="B7" s="11" t="s">
        <v>16</v>
      </c>
      <c r="C7" s="91">
        <f>SUM(C8:C9)</f>
        <v>11458.318508</v>
      </c>
      <c r="D7" s="48" t="s">
        <v>143</v>
      </c>
    </row>
    <row r="8" spans="2:6" ht="14.1" customHeight="1" x14ac:dyDescent="0.2">
      <c r="B8" s="38" t="s">
        <v>17</v>
      </c>
      <c r="C8" s="92">
        <v>6982.7911180000001</v>
      </c>
      <c r="D8" s="61" t="s">
        <v>120</v>
      </c>
      <c r="E8" s="107"/>
    </row>
    <row r="9" spans="2:6" ht="14.1" customHeight="1" x14ac:dyDescent="0.2">
      <c r="B9" s="39" t="s">
        <v>18</v>
      </c>
      <c r="C9" s="91">
        <v>4475.5273900000002</v>
      </c>
      <c r="D9" s="62" t="s">
        <v>121</v>
      </c>
      <c r="E9" s="107"/>
      <c r="F9" s="13"/>
    </row>
    <row r="10" spans="2:6" ht="14.1" customHeight="1" x14ac:dyDescent="0.2">
      <c r="B10" s="12" t="s">
        <v>19</v>
      </c>
      <c r="C10" s="92">
        <v>13044.121385</v>
      </c>
      <c r="D10" s="49" t="s">
        <v>122</v>
      </c>
      <c r="E10" s="107"/>
    </row>
    <row r="11" spans="2:6" ht="14.1" customHeight="1" x14ac:dyDescent="0.2">
      <c r="B11" s="36" t="s">
        <v>20</v>
      </c>
      <c r="C11" s="91">
        <f>C7-C10</f>
        <v>-1585.8028770000001</v>
      </c>
      <c r="D11" s="60" t="s">
        <v>144</v>
      </c>
      <c r="E11" s="108"/>
      <c r="F11" s="13"/>
    </row>
    <row r="12" spans="2:6" s="1" customFormat="1" ht="6" customHeight="1" x14ac:dyDescent="0.2">
      <c r="B12" s="14"/>
      <c r="C12" s="14"/>
    </row>
    <row r="13" spans="2:6" x14ac:dyDescent="0.2">
      <c r="B13" s="16" t="s">
        <v>152</v>
      </c>
      <c r="D13" s="17" t="s">
        <v>151</v>
      </c>
    </row>
    <row r="14" spans="2:6" x14ac:dyDescent="0.2">
      <c r="B14" s="16" t="s">
        <v>149</v>
      </c>
      <c r="D14" s="17" t="s">
        <v>153</v>
      </c>
    </row>
    <row r="15" spans="2:6" ht="20.25" x14ac:dyDescent="0.3">
      <c r="C15" s="109"/>
      <c r="E15" s="45"/>
    </row>
    <row r="16" spans="2:6" ht="20.25" x14ac:dyDescent="0.3">
      <c r="C16" s="59"/>
      <c r="E16" s="45"/>
    </row>
    <row r="17" spans="2:5" ht="20.25" x14ac:dyDescent="0.3">
      <c r="C17" s="59"/>
      <c r="E17" s="45"/>
    </row>
    <row r="21" spans="2:5" ht="12.75" x14ac:dyDescent="0.2">
      <c r="B21" s="56"/>
    </row>
    <row r="22" spans="2:5" ht="12.75" x14ac:dyDescent="0.2">
      <c r="B22" s="57"/>
    </row>
  </sheetData>
  <phoneticPr fontId="6" type="noConversion"/>
  <pageMargins left="0.7" right="0.7" top="0.75" bottom="0.75" header="0.3" footer="0.3"/>
  <pageSetup orientation="portrait" r:id="rId1"/>
  <ignoredErrors>
    <ignoredError sqref="C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08EA4-F59C-4217-84EF-77DE0A14BCDA}">
  <dimension ref="B2:L14"/>
  <sheetViews>
    <sheetView showGridLines="0" workbookViewId="0"/>
  </sheetViews>
  <sheetFormatPr defaultColWidth="8.7109375" defaultRowHeight="11.25" x14ac:dyDescent="0.2"/>
  <cols>
    <col min="1" max="1" width="8.7109375" style="5"/>
    <col min="2" max="2" width="49.85546875" style="5" customWidth="1"/>
    <col min="3" max="3" width="23.7109375" style="5" customWidth="1"/>
    <col min="4" max="4" width="47.7109375" style="5" customWidth="1"/>
    <col min="5" max="6" width="8.7109375" style="5"/>
    <col min="7" max="7" width="16.42578125" style="5" customWidth="1"/>
    <col min="8" max="8" width="12.28515625" style="5" customWidth="1"/>
    <col min="9" max="16384" width="8.7109375" style="5"/>
  </cols>
  <sheetData>
    <row r="2" spans="2:12" s="85" customFormat="1" ht="25.5" x14ac:dyDescent="0.2">
      <c r="B2" s="71" t="s">
        <v>196</v>
      </c>
      <c r="C2" s="86"/>
      <c r="D2" s="88" t="s">
        <v>216</v>
      </c>
      <c r="E2" s="87"/>
      <c r="F2" s="5"/>
      <c r="G2" s="5"/>
      <c r="H2" s="5"/>
      <c r="I2" s="5"/>
      <c r="J2" s="5"/>
      <c r="K2" s="87"/>
    </row>
    <row r="3" spans="2:12" s="85" customFormat="1" ht="3.75" customHeight="1" x14ac:dyDescent="0.2">
      <c r="B3" s="72"/>
      <c r="C3" s="86"/>
      <c r="D3" s="72"/>
      <c r="E3" s="87"/>
      <c r="F3" s="5"/>
      <c r="G3" s="5"/>
      <c r="H3" s="5"/>
      <c r="I3" s="5"/>
      <c r="J3" s="5"/>
      <c r="K3" s="87"/>
    </row>
    <row r="4" spans="2:12" x14ac:dyDescent="0.2">
      <c r="B4" s="34" t="s">
        <v>21</v>
      </c>
      <c r="C4" s="6"/>
      <c r="D4" s="5" t="s">
        <v>155</v>
      </c>
      <c r="E4" s="7"/>
      <c r="K4" s="7"/>
    </row>
    <row r="5" spans="2:12" x14ac:dyDescent="0.2">
      <c r="B5" s="8" t="s">
        <v>14</v>
      </c>
      <c r="C5" s="119" t="s">
        <v>207</v>
      </c>
      <c r="D5" s="9" t="s">
        <v>154</v>
      </c>
      <c r="E5" s="7"/>
      <c r="K5" s="7"/>
    </row>
    <row r="6" spans="2:12" x14ac:dyDescent="0.2">
      <c r="B6" s="8"/>
      <c r="C6" s="119">
        <v>45139</v>
      </c>
      <c r="D6" s="9"/>
      <c r="E6" s="7"/>
      <c r="K6" s="7"/>
    </row>
    <row r="7" spans="2:12" ht="14.1" customHeight="1" x14ac:dyDescent="0.2">
      <c r="B7" s="73" t="s">
        <v>15</v>
      </c>
      <c r="C7" s="112">
        <v>4.5845520095135907E-2</v>
      </c>
      <c r="D7" s="74" t="s">
        <v>145</v>
      </c>
    </row>
    <row r="8" spans="2:12" s="1" customFormat="1" ht="14.1" customHeight="1" x14ac:dyDescent="0.2">
      <c r="B8" s="81" t="s">
        <v>16</v>
      </c>
      <c r="C8" s="111">
        <v>-9.8025915674357061E-2</v>
      </c>
      <c r="D8" s="82" t="s">
        <v>143</v>
      </c>
      <c r="F8" s="5"/>
      <c r="G8" s="5"/>
      <c r="H8" s="5"/>
      <c r="I8" s="5"/>
      <c r="J8" s="5"/>
    </row>
    <row r="9" spans="2:12" ht="14.1" customHeight="1" x14ac:dyDescent="0.2">
      <c r="B9" s="75" t="s">
        <v>17</v>
      </c>
      <c r="C9" s="110">
        <v>-0.22143626312964459</v>
      </c>
      <c r="D9" s="76" t="s">
        <v>120</v>
      </c>
    </row>
    <row r="10" spans="2:12" s="1" customFormat="1" ht="14.1" customHeight="1" x14ac:dyDescent="0.2">
      <c r="B10" s="78" t="s">
        <v>18</v>
      </c>
      <c r="C10" s="111">
        <v>0.19833459280906404</v>
      </c>
      <c r="D10" s="79" t="s">
        <v>121</v>
      </c>
      <c r="E10" s="14"/>
      <c r="F10" s="5"/>
      <c r="G10" s="5"/>
      <c r="H10" s="5"/>
      <c r="I10" s="5"/>
      <c r="J10" s="5"/>
      <c r="K10" s="14"/>
      <c r="L10" s="80"/>
    </row>
    <row r="11" spans="2:12" ht="14.1" customHeight="1" x14ac:dyDescent="0.2">
      <c r="B11" s="77" t="s">
        <v>19</v>
      </c>
      <c r="C11" s="110">
        <v>0.21626296955890287</v>
      </c>
      <c r="D11" s="60" t="s">
        <v>122</v>
      </c>
    </row>
    <row r="12" spans="2:12" s="1" customFormat="1" x14ac:dyDescent="0.2">
      <c r="B12" s="14"/>
      <c r="C12" s="14"/>
      <c r="F12" s="5"/>
      <c r="G12" s="5"/>
      <c r="H12" s="5"/>
      <c r="I12" s="5"/>
      <c r="J12" s="5"/>
    </row>
    <row r="13" spans="2:12" x14ac:dyDescent="0.2">
      <c r="B13" s="16" t="s">
        <v>152</v>
      </c>
      <c r="D13" s="17" t="s">
        <v>151</v>
      </c>
    </row>
    <row r="14" spans="2:12" x14ac:dyDescent="0.2">
      <c r="B14" s="16" t="s">
        <v>149</v>
      </c>
      <c r="D14" s="17" t="s">
        <v>153</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05510-798F-42DC-9DF4-6BF2B811F837}">
  <dimension ref="B1:K33"/>
  <sheetViews>
    <sheetView showGridLines="0" zoomScaleNormal="100" workbookViewId="0"/>
  </sheetViews>
  <sheetFormatPr defaultColWidth="8.7109375" defaultRowHeight="11.25" x14ac:dyDescent="0.2"/>
  <cols>
    <col min="1" max="1" width="8.7109375" style="5"/>
    <col min="2" max="2" width="41.140625" style="5" customWidth="1"/>
    <col min="3" max="3" width="26.42578125" style="5" customWidth="1"/>
    <col min="4" max="4" width="56.28515625" style="5" customWidth="1"/>
    <col min="5" max="5" width="53.140625" style="5" customWidth="1"/>
    <col min="6" max="7" width="8.7109375" style="5"/>
    <col min="8" max="8" width="19.28515625" style="5" customWidth="1"/>
    <col min="9" max="16384" width="8.7109375" style="5"/>
  </cols>
  <sheetData>
    <row r="1" spans="2:11" ht="30" customHeight="1" x14ac:dyDescent="0.3">
      <c r="B1" s="46"/>
      <c r="C1" s="45"/>
    </row>
    <row r="2" spans="2:11" s="85" customFormat="1" ht="12.75" x14ac:dyDescent="0.2">
      <c r="B2" s="72" t="s">
        <v>197</v>
      </c>
      <c r="D2" s="72" t="s">
        <v>215</v>
      </c>
      <c r="E2" s="87"/>
      <c r="F2" s="87"/>
      <c r="G2" s="87"/>
      <c r="H2" s="87"/>
      <c r="I2" s="87"/>
    </row>
    <row r="3" spans="2:11" s="85" customFormat="1" ht="4.5" customHeight="1" x14ac:dyDescent="0.2">
      <c r="B3" s="72"/>
      <c r="D3" s="86"/>
      <c r="E3" s="72"/>
      <c r="F3" s="87"/>
      <c r="G3" s="87"/>
      <c r="H3" s="87"/>
      <c r="I3" s="87"/>
      <c r="J3" s="87"/>
    </row>
    <row r="4" spans="2:11" ht="9" customHeight="1" x14ac:dyDescent="0.2">
      <c r="B4" s="34" t="s">
        <v>13</v>
      </c>
      <c r="D4" s="5" t="s">
        <v>115</v>
      </c>
      <c r="E4" s="7"/>
      <c r="F4" s="7"/>
      <c r="G4" s="7"/>
      <c r="H4" s="7"/>
      <c r="I4" s="7"/>
    </row>
    <row r="5" spans="2:11" x14ac:dyDescent="0.2">
      <c r="B5" s="15" t="s">
        <v>116</v>
      </c>
      <c r="C5" s="89" t="s">
        <v>207</v>
      </c>
      <c r="D5" s="9" t="s">
        <v>117</v>
      </c>
      <c r="E5" s="7"/>
      <c r="F5" s="1"/>
      <c r="G5" s="1"/>
      <c r="H5" s="1"/>
      <c r="I5" s="1"/>
      <c r="J5" s="1"/>
      <c r="K5" s="1"/>
    </row>
    <row r="6" spans="2:11" x14ac:dyDescent="0.2">
      <c r="B6" s="15"/>
      <c r="C6" s="89">
        <v>45139</v>
      </c>
      <c r="D6" s="9"/>
      <c r="E6" s="7"/>
      <c r="F6" s="1"/>
      <c r="G6" s="1"/>
      <c r="H6" s="1"/>
      <c r="I6" s="1"/>
      <c r="J6" s="1"/>
      <c r="K6" s="1"/>
    </row>
    <row r="7" spans="2:11" ht="14.1" customHeight="1" x14ac:dyDescent="0.2">
      <c r="B7" s="73" t="s">
        <v>22</v>
      </c>
      <c r="C7" s="83">
        <f>SUM(C8:C27)</f>
        <v>6982.791118000001</v>
      </c>
      <c r="D7" s="50" t="s">
        <v>146</v>
      </c>
      <c r="F7" s="1"/>
      <c r="G7" s="1"/>
      <c r="H7" s="1"/>
      <c r="I7" s="1"/>
      <c r="J7" s="1"/>
      <c r="K7" s="1"/>
    </row>
    <row r="8" spans="2:11" s="1" customFormat="1" ht="14.1" customHeight="1" x14ac:dyDescent="0.2">
      <c r="B8" s="81" t="s">
        <v>75</v>
      </c>
      <c r="C8" s="12">
        <v>94.413020000000003</v>
      </c>
      <c r="D8" s="84" t="s">
        <v>95</v>
      </c>
    </row>
    <row r="9" spans="2:11" ht="14.1" customHeight="1" x14ac:dyDescent="0.2">
      <c r="B9" s="77" t="s">
        <v>76</v>
      </c>
      <c r="C9" s="77">
        <v>89.539145000000005</v>
      </c>
      <c r="D9" s="44" t="s">
        <v>96</v>
      </c>
      <c r="F9" s="1"/>
      <c r="G9" s="1"/>
      <c r="H9" s="1"/>
      <c r="I9" s="1"/>
      <c r="J9" s="1"/>
      <c r="K9" s="1"/>
    </row>
    <row r="10" spans="2:11" s="1" customFormat="1" ht="14.1" customHeight="1" x14ac:dyDescent="0.2">
      <c r="B10" s="81" t="s">
        <v>77</v>
      </c>
      <c r="C10" s="12">
        <v>50.731349999999999</v>
      </c>
      <c r="D10" s="84" t="s">
        <v>97</v>
      </c>
    </row>
    <row r="11" spans="2:11" ht="14.1" customHeight="1" x14ac:dyDescent="0.2">
      <c r="B11" s="77" t="s">
        <v>78</v>
      </c>
      <c r="C11" s="77">
        <v>376.303608</v>
      </c>
      <c r="D11" s="44" t="s">
        <v>98</v>
      </c>
      <c r="F11" s="1"/>
      <c r="G11" s="1"/>
      <c r="H11" s="1"/>
      <c r="I11" s="1"/>
      <c r="J11" s="1"/>
      <c r="K11" s="1"/>
    </row>
    <row r="12" spans="2:11" s="1" customFormat="1" ht="14.1" customHeight="1" x14ac:dyDescent="0.2">
      <c r="B12" s="81" t="s">
        <v>79</v>
      </c>
      <c r="C12" s="12">
        <v>46.965114999999997</v>
      </c>
      <c r="D12" s="84" t="s">
        <v>99</v>
      </c>
    </row>
    <row r="13" spans="2:11" ht="14.1" customHeight="1" x14ac:dyDescent="0.2">
      <c r="B13" s="77" t="s">
        <v>80</v>
      </c>
      <c r="C13" s="77">
        <v>401.519452</v>
      </c>
      <c r="D13" s="44" t="s">
        <v>100</v>
      </c>
      <c r="F13" s="1"/>
      <c r="G13" s="1"/>
      <c r="H13" s="1"/>
      <c r="I13" s="1"/>
      <c r="J13" s="1"/>
      <c r="K13" s="1"/>
    </row>
    <row r="14" spans="2:11" s="1" customFormat="1" ht="14.1" customHeight="1" x14ac:dyDescent="0.2">
      <c r="B14" s="81" t="s">
        <v>81</v>
      </c>
      <c r="C14" s="12">
        <v>831.06279500000005</v>
      </c>
      <c r="D14" s="84" t="s">
        <v>101</v>
      </c>
    </row>
    <row r="15" spans="2:11" ht="14.1" customHeight="1" x14ac:dyDescent="0.2">
      <c r="B15" s="77" t="s">
        <v>82</v>
      </c>
      <c r="C15" s="77">
        <v>8.0560000000000007E-2</v>
      </c>
      <c r="D15" s="44" t="s">
        <v>102</v>
      </c>
      <c r="F15" s="1"/>
      <c r="G15" s="1"/>
      <c r="H15" s="1"/>
      <c r="I15" s="1"/>
      <c r="J15" s="1"/>
      <c r="K15" s="1"/>
    </row>
    <row r="16" spans="2:11" s="1" customFormat="1" ht="14.1" customHeight="1" x14ac:dyDescent="0.2">
      <c r="B16" s="81" t="s">
        <v>83</v>
      </c>
      <c r="C16" s="12">
        <v>8.7685449999999996</v>
      </c>
      <c r="D16" s="84" t="s">
        <v>103</v>
      </c>
    </row>
    <row r="17" spans="2:11" ht="14.1" customHeight="1" x14ac:dyDescent="0.2">
      <c r="B17" s="77" t="s">
        <v>84</v>
      </c>
      <c r="C17" s="77">
        <v>218.41610900000001</v>
      </c>
      <c r="D17" s="44" t="s">
        <v>104</v>
      </c>
      <c r="F17" s="1"/>
      <c r="G17" s="1"/>
      <c r="H17" s="1"/>
      <c r="I17" s="1"/>
      <c r="J17" s="1"/>
      <c r="K17" s="1"/>
    </row>
    <row r="18" spans="2:11" s="1" customFormat="1" ht="14.1" customHeight="1" x14ac:dyDescent="0.2">
      <c r="B18" s="81" t="s">
        <v>85</v>
      </c>
      <c r="C18" s="12">
        <v>22.170020999999998</v>
      </c>
      <c r="D18" s="84" t="s">
        <v>105</v>
      </c>
    </row>
    <row r="19" spans="2:11" ht="14.1" customHeight="1" x14ac:dyDescent="0.2">
      <c r="B19" s="77" t="s">
        <v>86</v>
      </c>
      <c r="C19" s="77">
        <v>0.13056599999999999</v>
      </c>
      <c r="D19" s="44" t="s">
        <v>106</v>
      </c>
    </row>
    <row r="20" spans="2:11" s="1" customFormat="1" ht="14.1" customHeight="1" x14ac:dyDescent="0.2">
      <c r="B20" s="81" t="s">
        <v>87</v>
      </c>
      <c r="C20" s="12">
        <v>70.045113000000001</v>
      </c>
      <c r="D20" s="84" t="s">
        <v>107</v>
      </c>
    </row>
    <row r="21" spans="2:11" ht="14.1" customHeight="1" x14ac:dyDescent="0.2">
      <c r="B21" s="77" t="s">
        <v>88</v>
      </c>
      <c r="C21" s="77">
        <v>2304.78971</v>
      </c>
      <c r="D21" s="44" t="s">
        <v>108</v>
      </c>
    </row>
    <row r="22" spans="2:11" s="1" customFormat="1" ht="14.1" customHeight="1" x14ac:dyDescent="0.2">
      <c r="B22" s="81" t="s">
        <v>89</v>
      </c>
      <c r="C22" s="12">
        <v>1983.610494</v>
      </c>
      <c r="D22" s="84" t="s">
        <v>109</v>
      </c>
    </row>
    <row r="23" spans="2:11" ht="14.1" customHeight="1" x14ac:dyDescent="0.2">
      <c r="B23" s="77" t="s">
        <v>90</v>
      </c>
      <c r="C23" s="77">
        <v>295.86699800000002</v>
      </c>
      <c r="D23" s="44" t="s">
        <v>110</v>
      </c>
    </row>
    <row r="24" spans="2:11" s="1" customFormat="1" ht="14.1" customHeight="1" x14ac:dyDescent="0.2">
      <c r="B24" s="81" t="s">
        <v>91</v>
      </c>
      <c r="C24" s="12">
        <v>64.962776000000005</v>
      </c>
      <c r="D24" s="84" t="s">
        <v>111</v>
      </c>
    </row>
    <row r="25" spans="2:11" ht="14.1" customHeight="1" x14ac:dyDescent="0.2">
      <c r="B25" s="77" t="s">
        <v>92</v>
      </c>
      <c r="C25" s="77">
        <v>3.7043780000000002</v>
      </c>
      <c r="D25" s="44" t="s">
        <v>112</v>
      </c>
    </row>
    <row r="26" spans="2:11" s="1" customFormat="1" ht="14.1" customHeight="1" x14ac:dyDescent="0.2">
      <c r="B26" s="81" t="s">
        <v>93</v>
      </c>
      <c r="C26" s="12">
        <v>118.68741300000001</v>
      </c>
      <c r="D26" s="84" t="s">
        <v>113</v>
      </c>
    </row>
    <row r="27" spans="2:11" ht="14.1" customHeight="1" x14ac:dyDescent="0.2">
      <c r="B27" s="77" t="s">
        <v>94</v>
      </c>
      <c r="C27" s="77">
        <v>1.0239499999999999</v>
      </c>
      <c r="D27" s="44" t="s">
        <v>114</v>
      </c>
    </row>
    <row r="29" spans="2:11" x14ac:dyDescent="0.2">
      <c r="B29" s="16" t="s">
        <v>152</v>
      </c>
      <c r="D29" s="17" t="s">
        <v>151</v>
      </c>
    </row>
    <row r="30" spans="2:11" x14ac:dyDescent="0.2">
      <c r="B30" s="16" t="s">
        <v>149</v>
      </c>
      <c r="D30" s="17" t="s">
        <v>153</v>
      </c>
    </row>
    <row r="31" spans="2:11" x14ac:dyDescent="0.2">
      <c r="D31" s="54"/>
    </row>
    <row r="32" spans="2:11" x14ac:dyDescent="0.2">
      <c r="D32" s="53"/>
    </row>
    <row r="33" spans="4:4" x14ac:dyDescent="0.2">
      <c r="D33" s="53"/>
    </row>
  </sheetData>
  <phoneticPr fontId="6"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F23A1-C5E6-40EC-BAF3-B24AB4CDC8DA}">
  <dimension ref="B2:G30"/>
  <sheetViews>
    <sheetView showGridLines="0" zoomScaleNormal="100" workbookViewId="0"/>
  </sheetViews>
  <sheetFormatPr defaultColWidth="8.7109375" defaultRowHeight="11.25" x14ac:dyDescent="0.2"/>
  <cols>
    <col min="1" max="1" width="8.7109375" style="5"/>
    <col min="2" max="2" width="57.85546875" style="5" customWidth="1"/>
    <col min="3" max="3" width="15.5703125" style="5" customWidth="1"/>
    <col min="4" max="4" width="54.7109375" style="5" customWidth="1"/>
    <col min="5" max="5" width="60.5703125" style="5" bestFit="1" customWidth="1"/>
    <col min="6" max="16384" width="8.7109375" style="5"/>
  </cols>
  <sheetData>
    <row r="2" spans="2:7" s="85" customFormat="1" ht="13.5" customHeight="1" x14ac:dyDescent="0.2">
      <c r="B2" s="72" t="s">
        <v>198</v>
      </c>
      <c r="C2" s="86"/>
      <c r="D2" s="72" t="s">
        <v>214</v>
      </c>
      <c r="E2" s="87"/>
      <c r="F2" s="5"/>
    </row>
    <row r="3" spans="2:7" s="85" customFormat="1" ht="6" customHeight="1" x14ac:dyDescent="0.2">
      <c r="B3" s="72"/>
      <c r="D3" s="86"/>
      <c r="E3" s="72"/>
      <c r="F3" s="87"/>
      <c r="G3" s="5"/>
    </row>
    <row r="4" spans="2:7" x14ac:dyDescent="0.2">
      <c r="B4" s="34" t="s">
        <v>13</v>
      </c>
      <c r="D4" s="5" t="s">
        <v>115</v>
      </c>
      <c r="E4" s="7"/>
    </row>
    <row r="5" spans="2:7" x14ac:dyDescent="0.2">
      <c r="B5" s="40" t="s">
        <v>116</v>
      </c>
      <c r="C5" s="89" t="s">
        <v>207</v>
      </c>
      <c r="D5" s="9" t="s">
        <v>117</v>
      </c>
      <c r="E5" s="7"/>
    </row>
    <row r="6" spans="2:7" x14ac:dyDescent="0.2">
      <c r="B6" s="40"/>
      <c r="C6" s="89">
        <v>45139</v>
      </c>
      <c r="D6" s="9"/>
      <c r="E6" s="7"/>
    </row>
    <row r="7" spans="2:7" ht="14.1" customHeight="1" x14ac:dyDescent="0.2">
      <c r="B7" s="73" t="s">
        <v>22</v>
      </c>
      <c r="C7" s="83">
        <f>SUM(C8:C27)</f>
        <v>4475.5273900000002</v>
      </c>
      <c r="D7" s="50" t="s">
        <v>146</v>
      </c>
    </row>
    <row r="8" spans="2:7" ht="14.1" customHeight="1" x14ac:dyDescent="0.2">
      <c r="B8" s="81" t="s">
        <v>75</v>
      </c>
      <c r="C8" s="12">
        <v>71.665192000000005</v>
      </c>
      <c r="D8" s="84" t="s">
        <v>95</v>
      </c>
    </row>
    <row r="9" spans="2:7" ht="14.1" customHeight="1" x14ac:dyDescent="0.2">
      <c r="B9" s="77" t="s">
        <v>76</v>
      </c>
      <c r="C9" s="77">
        <v>294.17425100000003</v>
      </c>
      <c r="D9" s="44" t="s">
        <v>96</v>
      </c>
    </row>
    <row r="10" spans="2:7" ht="14.1" customHeight="1" x14ac:dyDescent="0.2">
      <c r="B10" s="81" t="s">
        <v>77</v>
      </c>
      <c r="C10" s="12">
        <v>3.3872059999999999</v>
      </c>
      <c r="D10" s="84" t="s">
        <v>97</v>
      </c>
      <c r="E10" s="7"/>
    </row>
    <row r="11" spans="2:7" ht="14.1" customHeight="1" x14ac:dyDescent="0.2">
      <c r="B11" s="77" t="s">
        <v>78</v>
      </c>
      <c r="C11" s="77">
        <v>90.396874999999994</v>
      </c>
      <c r="D11" s="44" t="s">
        <v>98</v>
      </c>
    </row>
    <row r="12" spans="2:7" ht="14.1" customHeight="1" x14ac:dyDescent="0.2">
      <c r="B12" s="81" t="s">
        <v>79</v>
      </c>
      <c r="C12" s="12">
        <v>19.860448999999999</v>
      </c>
      <c r="D12" s="84" t="s">
        <v>99</v>
      </c>
    </row>
    <row r="13" spans="2:7" ht="14.1" customHeight="1" x14ac:dyDescent="0.2">
      <c r="B13" s="77" t="s">
        <v>80</v>
      </c>
      <c r="C13" s="77">
        <v>733.46712400000001</v>
      </c>
      <c r="D13" s="44" t="s">
        <v>100</v>
      </c>
    </row>
    <row r="14" spans="2:7" ht="14.1" customHeight="1" x14ac:dyDescent="0.2">
      <c r="B14" s="81" t="s">
        <v>81</v>
      </c>
      <c r="C14" s="12">
        <v>146.39210299999999</v>
      </c>
      <c r="D14" s="84" t="s">
        <v>101</v>
      </c>
    </row>
    <row r="15" spans="2:7" ht="14.1" customHeight="1" x14ac:dyDescent="0.2">
      <c r="B15" s="77" t="s">
        <v>82</v>
      </c>
      <c r="C15" s="77">
        <v>14.459688999999999</v>
      </c>
      <c r="D15" s="44" t="s">
        <v>102</v>
      </c>
    </row>
    <row r="16" spans="2:7" ht="14.1" customHeight="1" x14ac:dyDescent="0.2">
      <c r="B16" s="81" t="s">
        <v>83</v>
      </c>
      <c r="C16" s="12">
        <v>21.409455999999999</v>
      </c>
      <c r="D16" s="84" t="s">
        <v>103</v>
      </c>
    </row>
    <row r="17" spans="2:4" ht="14.1" customHeight="1" x14ac:dyDescent="0.2">
      <c r="B17" s="77" t="s">
        <v>84</v>
      </c>
      <c r="C17" s="77">
        <v>24.819158000000002</v>
      </c>
      <c r="D17" s="44" t="s">
        <v>104</v>
      </c>
    </row>
    <row r="18" spans="2:4" ht="14.1" customHeight="1" x14ac:dyDescent="0.2">
      <c r="B18" s="81" t="s">
        <v>85</v>
      </c>
      <c r="C18" s="12">
        <v>358.30412799999999</v>
      </c>
      <c r="D18" s="84" t="s">
        <v>105</v>
      </c>
    </row>
    <row r="19" spans="2:4" ht="14.1" customHeight="1" x14ac:dyDescent="0.2">
      <c r="B19" s="77" t="s">
        <v>86</v>
      </c>
      <c r="C19" s="77">
        <v>91.542137999999994</v>
      </c>
      <c r="D19" s="44" t="s">
        <v>106</v>
      </c>
    </row>
    <row r="20" spans="2:4" ht="14.1" customHeight="1" x14ac:dyDescent="0.2">
      <c r="B20" s="81" t="s">
        <v>87</v>
      </c>
      <c r="C20" s="12">
        <v>21.792200000000001</v>
      </c>
      <c r="D20" s="84" t="s">
        <v>107</v>
      </c>
    </row>
    <row r="21" spans="2:4" ht="14.1" customHeight="1" x14ac:dyDescent="0.2">
      <c r="B21" s="77" t="s">
        <v>88</v>
      </c>
      <c r="C21" s="77">
        <v>261.74620299999998</v>
      </c>
      <c r="D21" s="44" t="s">
        <v>108</v>
      </c>
    </row>
    <row r="22" spans="2:4" ht="14.1" customHeight="1" x14ac:dyDescent="0.2">
      <c r="B22" s="81" t="s">
        <v>89</v>
      </c>
      <c r="C22" s="12">
        <v>247.254987</v>
      </c>
      <c r="D22" s="84" t="s">
        <v>109</v>
      </c>
    </row>
    <row r="23" spans="2:4" ht="14.1" customHeight="1" x14ac:dyDescent="0.2">
      <c r="B23" s="77" t="s">
        <v>90</v>
      </c>
      <c r="C23" s="77">
        <v>846.77909</v>
      </c>
      <c r="D23" s="44" t="s">
        <v>110</v>
      </c>
    </row>
    <row r="24" spans="2:4" ht="14.1" customHeight="1" x14ac:dyDescent="0.2">
      <c r="B24" s="81" t="s">
        <v>91</v>
      </c>
      <c r="C24" s="12">
        <v>1030.3203980000001</v>
      </c>
      <c r="D24" s="84" t="s">
        <v>111</v>
      </c>
    </row>
    <row r="25" spans="2:4" ht="14.1" customHeight="1" x14ac:dyDescent="0.2">
      <c r="B25" s="77" t="s">
        <v>92</v>
      </c>
      <c r="C25" s="77">
        <v>83.672484999999995</v>
      </c>
      <c r="D25" s="44" t="s">
        <v>112</v>
      </c>
    </row>
    <row r="26" spans="2:4" ht="14.1" customHeight="1" x14ac:dyDescent="0.2">
      <c r="B26" s="81" t="s">
        <v>93</v>
      </c>
      <c r="C26" s="12">
        <v>103.529903</v>
      </c>
      <c r="D26" s="84" t="s">
        <v>113</v>
      </c>
    </row>
    <row r="27" spans="2:4" ht="14.1" customHeight="1" x14ac:dyDescent="0.2">
      <c r="B27" s="77" t="s">
        <v>94</v>
      </c>
      <c r="C27" s="77">
        <v>10.554354999999999</v>
      </c>
      <c r="D27" s="44" t="s">
        <v>114</v>
      </c>
    </row>
    <row r="29" spans="2:4" x14ac:dyDescent="0.2">
      <c r="B29" s="16" t="s">
        <v>152</v>
      </c>
      <c r="D29" s="17" t="s">
        <v>151</v>
      </c>
    </row>
    <row r="30" spans="2:4" x14ac:dyDescent="0.2">
      <c r="B30" s="16" t="s">
        <v>149</v>
      </c>
      <c r="D30" s="17" t="s">
        <v>153</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A554A-C01D-49D0-A57A-3130574E5CC0}">
  <dimension ref="B2:J35"/>
  <sheetViews>
    <sheetView showGridLines="0" zoomScaleNormal="100" workbookViewId="0"/>
  </sheetViews>
  <sheetFormatPr defaultColWidth="8.7109375" defaultRowHeight="11.25" x14ac:dyDescent="0.2"/>
  <cols>
    <col min="1" max="1" width="8.7109375" style="5"/>
    <col min="2" max="2" width="56.7109375" style="5" customWidth="1"/>
    <col min="3" max="3" width="14" style="5" customWidth="1"/>
    <col min="4" max="4" width="50" style="5" customWidth="1"/>
    <col min="5" max="5" width="42.5703125" style="5" bestFit="1" customWidth="1"/>
    <col min="6" max="6" width="39" style="5" customWidth="1"/>
    <col min="7" max="7" width="18" style="5" customWidth="1"/>
    <col min="8" max="8" width="16.5703125" style="5" customWidth="1"/>
    <col min="9" max="16384" width="8.7109375" style="5"/>
  </cols>
  <sheetData>
    <row r="2" spans="2:9" s="85" customFormat="1" ht="12.75" x14ac:dyDescent="0.2">
      <c r="B2" s="72" t="s">
        <v>199</v>
      </c>
      <c r="C2" s="86"/>
      <c r="D2" s="72" t="s">
        <v>213</v>
      </c>
      <c r="E2" s="5"/>
      <c r="F2" s="5"/>
      <c r="G2" s="5"/>
      <c r="H2" s="5"/>
    </row>
    <row r="3" spans="2:9" s="85" customFormat="1" ht="3.75" customHeight="1" x14ac:dyDescent="0.2">
      <c r="B3" s="72"/>
      <c r="C3" s="86"/>
      <c r="D3" s="72"/>
      <c r="E3" s="5"/>
      <c r="F3" s="5"/>
      <c r="G3" s="5"/>
      <c r="H3" s="5"/>
    </row>
    <row r="4" spans="2:9" x14ac:dyDescent="0.2">
      <c r="B4" s="34" t="s">
        <v>13</v>
      </c>
      <c r="C4" s="6"/>
      <c r="D4" s="5" t="s">
        <v>115</v>
      </c>
    </row>
    <row r="5" spans="2:9" ht="15" x14ac:dyDescent="0.25">
      <c r="B5" s="40" t="s">
        <v>116</v>
      </c>
      <c r="C5" s="89" t="s">
        <v>207</v>
      </c>
      <c r="D5" s="9" t="s">
        <v>117</v>
      </c>
      <c r="E5"/>
      <c r="F5"/>
      <c r="G5"/>
      <c r="H5"/>
      <c r="I5"/>
    </row>
    <row r="6" spans="2:9" ht="15" x14ac:dyDescent="0.25">
      <c r="B6" s="40"/>
      <c r="C6" s="89">
        <v>45139</v>
      </c>
      <c r="D6" s="9"/>
      <c r="E6"/>
      <c r="F6"/>
      <c r="G6"/>
      <c r="H6"/>
      <c r="I6"/>
    </row>
    <row r="7" spans="2:9" ht="14.1" customHeight="1" x14ac:dyDescent="0.25">
      <c r="B7" s="73" t="s">
        <v>22</v>
      </c>
      <c r="C7" s="93">
        <f>SUM(C8:C27)</f>
        <v>13044.121384999999</v>
      </c>
      <c r="D7" s="50" t="s">
        <v>146</v>
      </c>
      <c r="E7"/>
      <c r="F7"/>
      <c r="G7"/>
      <c r="H7"/>
      <c r="I7"/>
    </row>
    <row r="8" spans="2:9" ht="14.1" customHeight="1" x14ac:dyDescent="0.25">
      <c r="B8" s="81" t="s">
        <v>75</v>
      </c>
      <c r="C8" s="12">
        <v>274.43133999999998</v>
      </c>
      <c r="D8" s="84" t="s">
        <v>95</v>
      </c>
      <c r="E8"/>
      <c r="F8"/>
      <c r="G8"/>
      <c r="H8"/>
      <c r="I8"/>
    </row>
    <row r="9" spans="2:9" ht="14.1" customHeight="1" x14ac:dyDescent="0.25">
      <c r="B9" s="77" t="s">
        <v>76</v>
      </c>
      <c r="C9" s="77">
        <v>226.60263499999999</v>
      </c>
      <c r="D9" s="44" t="s">
        <v>96</v>
      </c>
      <c r="E9"/>
      <c r="F9"/>
      <c r="G9"/>
      <c r="H9"/>
      <c r="I9"/>
    </row>
    <row r="10" spans="2:9" ht="14.1" customHeight="1" x14ac:dyDescent="0.25">
      <c r="B10" s="81" t="s">
        <v>77</v>
      </c>
      <c r="C10" s="12">
        <v>29.808333999999999</v>
      </c>
      <c r="D10" s="84" t="s">
        <v>97</v>
      </c>
      <c r="E10"/>
      <c r="F10"/>
      <c r="G10"/>
      <c r="H10"/>
      <c r="I10"/>
    </row>
    <row r="11" spans="2:9" ht="14.1" customHeight="1" x14ac:dyDescent="0.25">
      <c r="B11" s="77" t="s">
        <v>78</v>
      </c>
      <c r="C11" s="77">
        <v>224.68626399999999</v>
      </c>
      <c r="D11" s="44" t="s">
        <v>98</v>
      </c>
      <c r="E11"/>
      <c r="F11"/>
      <c r="G11"/>
      <c r="H11"/>
      <c r="I11"/>
    </row>
    <row r="12" spans="2:9" ht="14.1" customHeight="1" x14ac:dyDescent="0.25">
      <c r="B12" s="81" t="s">
        <v>79</v>
      </c>
      <c r="C12" s="12">
        <v>1167.226807</v>
      </c>
      <c r="D12" s="84" t="s">
        <v>99</v>
      </c>
      <c r="E12"/>
      <c r="F12"/>
      <c r="G12"/>
      <c r="H12"/>
      <c r="I12"/>
    </row>
    <row r="13" spans="2:9" ht="14.1" customHeight="1" x14ac:dyDescent="0.25">
      <c r="B13" s="77" t="s">
        <v>80</v>
      </c>
      <c r="C13" s="77">
        <v>886.81893000000002</v>
      </c>
      <c r="D13" s="44" t="s">
        <v>100</v>
      </c>
      <c r="E13"/>
      <c r="F13"/>
      <c r="G13"/>
      <c r="H13"/>
      <c r="I13"/>
    </row>
    <row r="14" spans="2:9" ht="14.1" customHeight="1" x14ac:dyDescent="0.25">
      <c r="B14" s="81" t="s">
        <v>81</v>
      </c>
      <c r="C14" s="12">
        <v>671.40924399999994</v>
      </c>
      <c r="D14" s="84" t="s">
        <v>101</v>
      </c>
      <c r="E14"/>
      <c r="F14"/>
      <c r="G14"/>
      <c r="H14"/>
      <c r="I14"/>
    </row>
    <row r="15" spans="2:9" ht="14.1" customHeight="1" x14ac:dyDescent="0.25">
      <c r="B15" s="77" t="s">
        <v>82</v>
      </c>
      <c r="C15" s="77">
        <v>14.007448</v>
      </c>
      <c r="D15" s="44" t="s">
        <v>102</v>
      </c>
      <c r="E15"/>
      <c r="F15"/>
      <c r="G15"/>
      <c r="H15"/>
      <c r="I15"/>
    </row>
    <row r="16" spans="2:9" ht="14.1" customHeight="1" x14ac:dyDescent="0.25">
      <c r="B16" s="81" t="s">
        <v>83</v>
      </c>
      <c r="C16" s="12">
        <v>14.881084</v>
      </c>
      <c r="D16" s="84" t="s">
        <v>103</v>
      </c>
      <c r="E16"/>
      <c r="F16"/>
      <c r="G16"/>
      <c r="H16"/>
      <c r="I16"/>
    </row>
    <row r="17" spans="2:10" ht="14.1" customHeight="1" x14ac:dyDescent="0.25">
      <c r="B17" s="77" t="s">
        <v>84</v>
      </c>
      <c r="C17" s="77">
        <v>111.931449</v>
      </c>
      <c r="D17" s="44" t="s">
        <v>104</v>
      </c>
      <c r="E17"/>
      <c r="F17"/>
      <c r="G17"/>
      <c r="H17"/>
      <c r="I17"/>
    </row>
    <row r="18" spans="2:10" ht="14.1" customHeight="1" x14ac:dyDescent="0.25">
      <c r="B18" s="81" t="s">
        <v>85</v>
      </c>
      <c r="C18" s="12">
        <v>74.213183999999998</v>
      </c>
      <c r="D18" s="84" t="s">
        <v>105</v>
      </c>
      <c r="E18"/>
      <c r="F18"/>
      <c r="G18"/>
      <c r="H18"/>
      <c r="I18"/>
    </row>
    <row r="19" spans="2:10" ht="14.1" customHeight="1" x14ac:dyDescent="0.25">
      <c r="B19" s="77" t="s">
        <v>86</v>
      </c>
      <c r="C19" s="77">
        <v>7.555269</v>
      </c>
      <c r="D19" s="44" t="s">
        <v>106</v>
      </c>
      <c r="E19"/>
      <c r="F19"/>
      <c r="G19"/>
      <c r="H19"/>
      <c r="I19"/>
    </row>
    <row r="20" spans="2:10" ht="14.1" customHeight="1" x14ac:dyDescent="0.25">
      <c r="B20" s="81" t="s">
        <v>87</v>
      </c>
      <c r="C20" s="12">
        <v>85.834562000000005</v>
      </c>
      <c r="D20" s="84" t="s">
        <v>107</v>
      </c>
      <c r="E20"/>
      <c r="F20"/>
      <c r="G20"/>
      <c r="H20"/>
      <c r="I20"/>
    </row>
    <row r="21" spans="2:10" ht="14.1" customHeight="1" x14ac:dyDescent="0.25">
      <c r="B21" s="77" t="s">
        <v>88</v>
      </c>
      <c r="C21" s="77">
        <v>479.82693</v>
      </c>
      <c r="D21" s="44" t="s">
        <v>108</v>
      </c>
      <c r="E21"/>
      <c r="F21"/>
      <c r="G21"/>
      <c r="H21"/>
      <c r="I21"/>
    </row>
    <row r="22" spans="2:10" ht="14.1" customHeight="1" x14ac:dyDescent="0.25">
      <c r="B22" s="81" t="s">
        <v>89</v>
      </c>
      <c r="C22" s="12">
        <v>2303.9231610000002</v>
      </c>
      <c r="D22" s="84" t="s">
        <v>109</v>
      </c>
      <c r="E22"/>
      <c r="F22"/>
      <c r="G22"/>
      <c r="H22"/>
      <c r="I22"/>
    </row>
    <row r="23" spans="2:10" ht="14.1" customHeight="1" x14ac:dyDescent="0.25">
      <c r="B23" s="77" t="s">
        <v>90</v>
      </c>
      <c r="C23" s="77">
        <v>3115.5455529999999</v>
      </c>
      <c r="D23" s="44" t="s">
        <v>110</v>
      </c>
      <c r="E23"/>
      <c r="F23"/>
      <c r="G23"/>
      <c r="H23"/>
      <c r="I23"/>
    </row>
    <row r="24" spans="2:10" ht="14.1" customHeight="1" x14ac:dyDescent="0.25">
      <c r="B24" s="81" t="s">
        <v>91</v>
      </c>
      <c r="C24" s="12">
        <v>2989.5961929999999</v>
      </c>
      <c r="D24" s="84" t="s">
        <v>111</v>
      </c>
      <c r="E24"/>
      <c r="F24"/>
      <c r="G24"/>
      <c r="H24"/>
      <c r="I24"/>
    </row>
    <row r="25" spans="2:10" ht="14.1" customHeight="1" x14ac:dyDescent="0.25">
      <c r="B25" s="77" t="s">
        <v>92</v>
      </c>
      <c r="C25" s="77">
        <v>268.25818800000002</v>
      </c>
      <c r="D25" s="44" t="s">
        <v>112</v>
      </c>
      <c r="E25"/>
      <c r="F25"/>
      <c r="G25"/>
      <c r="H25"/>
      <c r="I25"/>
    </row>
    <row r="26" spans="2:10" ht="14.1" customHeight="1" x14ac:dyDescent="0.25">
      <c r="B26" s="81" t="s">
        <v>93</v>
      </c>
      <c r="C26" s="12">
        <v>82.175802000000004</v>
      </c>
      <c r="D26" s="84" t="s">
        <v>113</v>
      </c>
      <c r="E26"/>
      <c r="F26"/>
      <c r="G26"/>
      <c r="H26"/>
      <c r="I26"/>
    </row>
    <row r="27" spans="2:10" ht="14.1" customHeight="1" x14ac:dyDescent="0.25">
      <c r="B27" s="77" t="s">
        <v>94</v>
      </c>
      <c r="C27" s="77">
        <v>15.389008</v>
      </c>
      <c r="D27" s="44" t="s">
        <v>114</v>
      </c>
      <c r="E27"/>
      <c r="F27"/>
      <c r="G27"/>
      <c r="H27"/>
      <c r="I27"/>
    </row>
    <row r="28" spans="2:10" ht="8.25" customHeight="1" x14ac:dyDescent="0.25">
      <c r="E28"/>
      <c r="F28"/>
      <c r="G28"/>
      <c r="H28"/>
      <c r="I28"/>
    </row>
    <row r="29" spans="2:10" ht="15" x14ac:dyDescent="0.25">
      <c r="B29" s="16" t="s">
        <v>152</v>
      </c>
      <c r="D29" s="17" t="s">
        <v>151</v>
      </c>
      <c r="E29"/>
      <c r="F29"/>
      <c r="G29"/>
      <c r="H29"/>
      <c r="I29"/>
    </row>
    <row r="30" spans="2:10" ht="15" x14ac:dyDescent="0.25">
      <c r="B30" s="16" t="s">
        <v>149</v>
      </c>
      <c r="D30" s="17" t="s">
        <v>153</v>
      </c>
      <c r="E30"/>
      <c r="F30"/>
      <c r="G30"/>
      <c r="H30"/>
      <c r="I30"/>
    </row>
    <row r="31" spans="2:10" ht="15" x14ac:dyDescent="0.25">
      <c r="F31"/>
      <c r="G31"/>
      <c r="H31"/>
      <c r="I31"/>
      <c r="J31"/>
    </row>
    <row r="32" spans="2:10" ht="15" x14ac:dyDescent="0.25">
      <c r="D32" s="52"/>
      <c r="F32"/>
      <c r="G32"/>
      <c r="H32"/>
      <c r="I32"/>
      <c r="J32"/>
    </row>
    <row r="33" spans="6:10" ht="15" x14ac:dyDescent="0.25">
      <c r="F33"/>
      <c r="G33"/>
      <c r="H33"/>
      <c r="I33"/>
      <c r="J33"/>
    </row>
    <row r="34" spans="6:10" ht="15" x14ac:dyDescent="0.25">
      <c r="F34"/>
      <c r="G34"/>
      <c r="H34"/>
      <c r="I34"/>
      <c r="J34"/>
    </row>
    <row r="35" spans="6:10" ht="15" x14ac:dyDescent="0.25">
      <c r="F35"/>
      <c r="G35"/>
      <c r="H35"/>
      <c r="I35"/>
      <c r="J35"/>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36EF0-5C66-4715-A7F5-0514B319DA23}">
  <dimension ref="A2:I20"/>
  <sheetViews>
    <sheetView showGridLines="0" zoomScaleNormal="100" workbookViewId="0"/>
  </sheetViews>
  <sheetFormatPr defaultColWidth="8.7109375" defaultRowHeight="11.25" x14ac:dyDescent="0.2"/>
  <cols>
    <col min="1" max="1" width="15.5703125" style="5" customWidth="1"/>
    <col min="2" max="2" width="10.5703125" style="5" customWidth="1"/>
    <col min="3" max="3" width="38.7109375" style="5" customWidth="1"/>
    <col min="4" max="4" width="42.28515625" style="5" customWidth="1"/>
    <col min="5" max="5" width="50.7109375" style="5" customWidth="1"/>
    <col min="6" max="7" width="8.7109375" style="5"/>
    <col min="8" max="8" width="18.28515625" style="5" customWidth="1"/>
    <col min="9" max="9" width="15.7109375" style="5" customWidth="1"/>
    <col min="10" max="16384" width="8.7109375" style="5"/>
  </cols>
  <sheetData>
    <row r="2" spans="1:9" s="85" customFormat="1" ht="24.75" customHeight="1" x14ac:dyDescent="0.2">
      <c r="B2" s="125" t="s">
        <v>205</v>
      </c>
      <c r="C2" s="125"/>
      <c r="D2" s="88" t="s">
        <v>212</v>
      </c>
      <c r="E2" s="87"/>
      <c r="F2" s="5"/>
      <c r="G2" s="5"/>
      <c r="H2" s="5"/>
      <c r="I2" s="5"/>
    </row>
    <row r="3" spans="1:9" ht="16.5" customHeight="1" x14ac:dyDescent="0.2">
      <c r="B3" s="34" t="s">
        <v>13</v>
      </c>
      <c r="C3" s="63"/>
      <c r="D3" s="5" t="s">
        <v>115</v>
      </c>
      <c r="E3" s="7"/>
    </row>
    <row r="4" spans="1:9" x14ac:dyDescent="0.2">
      <c r="B4" s="40" t="s">
        <v>35</v>
      </c>
      <c r="C4" s="89" t="s">
        <v>207</v>
      </c>
      <c r="D4" s="9" t="s">
        <v>118</v>
      </c>
      <c r="E4" s="7"/>
    </row>
    <row r="5" spans="1:9" x14ac:dyDescent="0.2">
      <c r="B5" s="40"/>
      <c r="C5" s="89">
        <v>45139</v>
      </c>
      <c r="D5" s="37"/>
      <c r="E5" s="7"/>
    </row>
    <row r="6" spans="1:9" ht="14.1" customHeight="1" x14ac:dyDescent="0.2">
      <c r="B6" s="10" t="s">
        <v>22</v>
      </c>
      <c r="C6" s="55">
        <f>SUM(C7:C17)</f>
        <v>6982.791118000001</v>
      </c>
      <c r="D6" s="47" t="s">
        <v>146</v>
      </c>
    </row>
    <row r="7" spans="1:9" ht="14.1" customHeight="1" x14ac:dyDescent="0.25">
      <c r="A7" s="51"/>
      <c r="B7" s="11" t="s">
        <v>71</v>
      </c>
      <c r="C7" s="94">
        <v>2166.857951</v>
      </c>
      <c r="D7" s="66" t="s">
        <v>49</v>
      </c>
    </row>
    <row r="8" spans="1:9" ht="14.1" customHeight="1" x14ac:dyDescent="0.25">
      <c r="A8" s="51"/>
      <c r="B8" s="12" t="s">
        <v>161</v>
      </c>
      <c r="C8" s="95">
        <v>977.81760899999995</v>
      </c>
      <c r="D8" s="67" t="s">
        <v>159</v>
      </c>
    </row>
    <row r="9" spans="1:9" ht="14.1" customHeight="1" x14ac:dyDescent="0.25">
      <c r="A9" s="51"/>
      <c r="B9" s="64" t="s">
        <v>169</v>
      </c>
      <c r="C9" s="94">
        <v>531.22514000000001</v>
      </c>
      <c r="D9" s="66" t="s">
        <v>168</v>
      </c>
    </row>
    <row r="10" spans="1:9" ht="14.1" customHeight="1" x14ac:dyDescent="0.25">
      <c r="A10" s="51"/>
      <c r="B10" s="65" t="s">
        <v>66</v>
      </c>
      <c r="C10" s="95">
        <v>411.01958400000001</v>
      </c>
      <c r="D10" s="67" t="s">
        <v>50</v>
      </c>
      <c r="G10" s="126"/>
      <c r="H10" s="126"/>
    </row>
    <row r="11" spans="1:9" ht="14.1" customHeight="1" x14ac:dyDescent="0.25">
      <c r="A11" s="51"/>
      <c r="B11" s="64" t="s">
        <v>147</v>
      </c>
      <c r="C11" s="94">
        <v>395.83437099999998</v>
      </c>
      <c r="D11" s="66" t="s">
        <v>217</v>
      </c>
      <c r="G11" s="126"/>
      <c r="H11" s="126"/>
    </row>
    <row r="12" spans="1:9" ht="14.1" customHeight="1" x14ac:dyDescent="0.25">
      <c r="A12" s="51"/>
      <c r="B12" s="65" t="s">
        <v>67</v>
      </c>
      <c r="C12" s="95">
        <v>278.08765199999999</v>
      </c>
      <c r="D12" s="67" t="s">
        <v>52</v>
      </c>
      <c r="G12" s="126"/>
      <c r="H12" s="126"/>
    </row>
    <row r="13" spans="1:9" ht="14.1" customHeight="1" x14ac:dyDescent="0.25">
      <c r="A13" s="51"/>
      <c r="B13" s="64" t="s">
        <v>220</v>
      </c>
      <c r="C13" s="94">
        <v>261.18744800000002</v>
      </c>
      <c r="D13" s="66" t="s">
        <v>218</v>
      </c>
      <c r="G13" s="126"/>
      <c r="H13" s="126"/>
    </row>
    <row r="14" spans="1:9" ht="14.1" customHeight="1" x14ac:dyDescent="0.25">
      <c r="A14" s="51"/>
      <c r="B14" s="65" t="s">
        <v>68</v>
      </c>
      <c r="C14" s="95">
        <v>198.25847899999999</v>
      </c>
      <c r="D14" s="67" t="s">
        <v>51</v>
      </c>
      <c r="G14" s="126"/>
      <c r="H14" s="126"/>
    </row>
    <row r="15" spans="1:9" ht="14.1" customHeight="1" x14ac:dyDescent="0.25">
      <c r="A15" s="51"/>
      <c r="B15" s="64" t="s">
        <v>65</v>
      </c>
      <c r="C15" s="94">
        <v>195.539897</v>
      </c>
      <c r="D15" s="66" t="s">
        <v>219</v>
      </c>
    </row>
    <row r="16" spans="1:9" ht="14.1" customHeight="1" x14ac:dyDescent="0.25">
      <c r="A16" s="51"/>
      <c r="B16" s="65" t="s">
        <v>61</v>
      </c>
      <c r="C16" s="95">
        <v>176.428619</v>
      </c>
      <c r="D16" s="67" t="s">
        <v>54</v>
      </c>
    </row>
    <row r="17" spans="2:4" ht="14.1" customHeight="1" x14ac:dyDescent="0.2">
      <c r="B17" s="64" t="s">
        <v>148</v>
      </c>
      <c r="C17" s="94">
        <v>1390.5343680000015</v>
      </c>
      <c r="D17" s="66" t="s">
        <v>60</v>
      </c>
    </row>
    <row r="19" spans="2:4" x14ac:dyDescent="0.2">
      <c r="B19" s="16" t="s">
        <v>152</v>
      </c>
      <c r="D19" s="17" t="s">
        <v>151</v>
      </c>
    </row>
    <row r="20" spans="2:4" x14ac:dyDescent="0.2">
      <c r="B20" s="16" t="s">
        <v>149</v>
      </c>
      <c r="D20" s="17" t="s">
        <v>153</v>
      </c>
    </row>
  </sheetData>
  <mergeCells count="2">
    <mergeCell ref="B2:C2"/>
    <mergeCell ref="G10:H1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D41F5-6A2B-4A03-B98A-B2EFF28683BE}">
  <dimension ref="A2:G20"/>
  <sheetViews>
    <sheetView showGridLines="0" zoomScale="106" zoomScaleNormal="106" workbookViewId="0"/>
  </sheetViews>
  <sheetFormatPr defaultColWidth="8.7109375" defaultRowHeight="11.25" x14ac:dyDescent="0.2"/>
  <cols>
    <col min="1" max="1" width="8.7109375" style="5"/>
    <col min="2" max="2" width="40" style="5" customWidth="1"/>
    <col min="3" max="3" width="15.5703125" style="5" customWidth="1"/>
    <col min="4" max="4" width="36.5703125" style="5" customWidth="1"/>
    <col min="5" max="5" width="71.85546875" style="5" customWidth="1"/>
    <col min="6" max="6" width="44.42578125" style="5" customWidth="1"/>
    <col min="7" max="7" width="21.5703125" style="5" customWidth="1"/>
    <col min="8" max="8" width="20.85546875" style="5" customWidth="1"/>
    <col min="9" max="16384" width="8.7109375" style="5"/>
  </cols>
  <sheetData>
    <row r="2" spans="1:7" s="85" customFormat="1" ht="24.75" customHeight="1" x14ac:dyDescent="0.2">
      <c r="B2" s="124" t="s">
        <v>204</v>
      </c>
      <c r="C2" s="71"/>
      <c r="D2" s="88" t="s">
        <v>211</v>
      </c>
      <c r="E2" s="5"/>
      <c r="F2" s="5"/>
      <c r="G2" s="5"/>
    </row>
    <row r="3" spans="1:7" x14ac:dyDescent="0.2">
      <c r="B3" s="34" t="s">
        <v>13</v>
      </c>
      <c r="D3" s="5" t="s">
        <v>115</v>
      </c>
    </row>
    <row r="4" spans="1:7" x14ac:dyDescent="0.2">
      <c r="B4" s="40" t="s">
        <v>35</v>
      </c>
      <c r="C4" s="89" t="s">
        <v>207</v>
      </c>
      <c r="D4" s="9" t="s">
        <v>118</v>
      </c>
    </row>
    <row r="5" spans="1:7" x14ac:dyDescent="0.2">
      <c r="B5" s="40"/>
      <c r="C5" s="89">
        <v>45139</v>
      </c>
      <c r="D5" s="37"/>
    </row>
    <row r="6" spans="1:7" ht="14.1" customHeight="1" x14ac:dyDescent="0.2">
      <c r="B6" s="10" t="s">
        <v>22</v>
      </c>
      <c r="C6" s="55">
        <f>SUM(C7:C17)</f>
        <v>4475.5273900000002</v>
      </c>
      <c r="D6" s="47" t="s">
        <v>146</v>
      </c>
    </row>
    <row r="7" spans="1:7" ht="14.1" customHeight="1" x14ac:dyDescent="0.25">
      <c r="A7"/>
      <c r="B7" s="11" t="s">
        <v>71</v>
      </c>
      <c r="C7" s="94">
        <v>1691.2717230000001</v>
      </c>
      <c r="D7" s="58" t="s">
        <v>49</v>
      </c>
    </row>
    <row r="8" spans="1:7" ht="14.1" customHeight="1" x14ac:dyDescent="0.25">
      <c r="A8"/>
      <c r="B8" s="81" t="s">
        <v>70</v>
      </c>
      <c r="C8" s="104">
        <v>466.35384800000003</v>
      </c>
      <c r="D8" s="98" t="s">
        <v>56</v>
      </c>
    </row>
    <row r="9" spans="1:7" ht="14.1" customHeight="1" x14ac:dyDescent="0.25">
      <c r="A9"/>
      <c r="B9" s="11" t="s">
        <v>66</v>
      </c>
      <c r="C9" s="94">
        <v>452.14441499999998</v>
      </c>
      <c r="D9" s="58" t="s">
        <v>50</v>
      </c>
    </row>
    <row r="10" spans="1:7" ht="14.1" customHeight="1" x14ac:dyDescent="0.25">
      <c r="A10"/>
      <c r="B10" s="81" t="s">
        <v>61</v>
      </c>
      <c r="C10" s="104">
        <v>396.57781999999997</v>
      </c>
      <c r="D10" s="98" t="s">
        <v>54</v>
      </c>
    </row>
    <row r="11" spans="1:7" ht="14.1" customHeight="1" x14ac:dyDescent="0.25">
      <c r="A11"/>
      <c r="B11" s="11" t="s">
        <v>171</v>
      </c>
      <c r="C11" s="94">
        <v>214.991927</v>
      </c>
      <c r="D11" s="58" t="s">
        <v>170</v>
      </c>
    </row>
    <row r="12" spans="1:7" ht="14.1" customHeight="1" x14ac:dyDescent="0.25">
      <c r="A12"/>
      <c r="B12" s="81" t="s">
        <v>72</v>
      </c>
      <c r="C12" s="104">
        <v>170.469446</v>
      </c>
      <c r="D12" s="98" t="s">
        <v>58</v>
      </c>
    </row>
    <row r="13" spans="1:7" ht="14.1" customHeight="1" x14ac:dyDescent="0.25">
      <c r="A13"/>
      <c r="B13" s="11" t="s">
        <v>74</v>
      </c>
      <c r="C13" s="94">
        <v>87.939548000000002</v>
      </c>
      <c r="D13" s="58" t="s">
        <v>55</v>
      </c>
    </row>
    <row r="14" spans="1:7" ht="14.1" customHeight="1" x14ac:dyDescent="0.25">
      <c r="A14"/>
      <c r="B14" s="81" t="s">
        <v>68</v>
      </c>
      <c r="C14" s="104">
        <v>79.175184999999999</v>
      </c>
      <c r="D14" s="98" t="s">
        <v>51</v>
      </c>
    </row>
    <row r="15" spans="1:7" ht="14.1" customHeight="1" x14ac:dyDescent="0.25">
      <c r="A15"/>
      <c r="B15" s="11" t="s">
        <v>65</v>
      </c>
      <c r="C15" s="94">
        <v>78.786962000000003</v>
      </c>
      <c r="D15" s="58" t="s">
        <v>219</v>
      </c>
    </row>
    <row r="16" spans="1:7" ht="14.1" customHeight="1" x14ac:dyDescent="0.25">
      <c r="A16"/>
      <c r="B16" s="81" t="s">
        <v>162</v>
      </c>
      <c r="C16" s="104">
        <v>34.602065000000003</v>
      </c>
      <c r="D16" s="98" t="s">
        <v>160</v>
      </c>
    </row>
    <row r="17" spans="2:4" ht="14.1" customHeight="1" x14ac:dyDescent="0.2">
      <c r="B17" s="11" t="s">
        <v>150</v>
      </c>
      <c r="C17" s="94">
        <v>803.21445099999983</v>
      </c>
      <c r="D17" s="58" t="s">
        <v>60</v>
      </c>
    </row>
    <row r="19" spans="2:4" x14ac:dyDescent="0.2">
      <c r="B19" s="16" t="s">
        <v>152</v>
      </c>
      <c r="D19" s="17" t="s">
        <v>151</v>
      </c>
    </row>
    <row r="20" spans="2:4" x14ac:dyDescent="0.2">
      <c r="B20" s="16" t="s">
        <v>149</v>
      </c>
      <c r="D20" s="17" t="s">
        <v>153</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B61C0-9D5B-4EC8-B2E6-CA7DD78B7849}">
  <dimension ref="C1:J21"/>
  <sheetViews>
    <sheetView showGridLines="0" topLeftCell="B1" zoomScaleNormal="100" workbookViewId="0">
      <selection activeCell="B1" sqref="B1"/>
    </sheetView>
  </sheetViews>
  <sheetFormatPr defaultColWidth="8.7109375" defaultRowHeight="11.25" x14ac:dyDescent="0.2"/>
  <cols>
    <col min="1" max="2" width="6.28515625" style="5" customWidth="1"/>
    <col min="3" max="3" width="35.140625" style="5" customWidth="1"/>
    <col min="4" max="4" width="18" style="5" customWidth="1"/>
    <col min="5" max="5" width="42" style="5" customWidth="1"/>
    <col min="6" max="6" width="58.140625" style="5" customWidth="1"/>
    <col min="7" max="8" width="8.7109375" style="5"/>
    <col min="9" max="9" width="24.5703125" style="5" customWidth="1"/>
    <col min="10" max="10" width="25.42578125" style="5" customWidth="1"/>
    <col min="11" max="16384" width="8.7109375" style="5"/>
  </cols>
  <sheetData>
    <row r="1" spans="3:10" ht="10.15" customHeight="1" x14ac:dyDescent="0.2"/>
    <row r="2" spans="3:10" s="85" customFormat="1" ht="27.75" customHeight="1" x14ac:dyDescent="0.2">
      <c r="C2" s="125" t="s">
        <v>203</v>
      </c>
      <c r="D2" s="125"/>
      <c r="E2" s="70" t="s">
        <v>210</v>
      </c>
      <c r="F2" s="87"/>
    </row>
    <row r="3" spans="3:10" ht="14.45" customHeight="1" x14ac:dyDescent="0.2">
      <c r="C3" s="34" t="s">
        <v>13</v>
      </c>
      <c r="E3" s="5" t="s">
        <v>115</v>
      </c>
      <c r="F3" s="7"/>
      <c r="G3" s="85"/>
      <c r="H3" s="85"/>
      <c r="I3" s="85"/>
      <c r="J3" s="85"/>
    </row>
    <row r="4" spans="3:10" ht="12.75" x14ac:dyDescent="0.2">
      <c r="C4" s="40" t="s">
        <v>35</v>
      </c>
      <c r="D4" s="89" t="s">
        <v>207</v>
      </c>
      <c r="E4" s="9" t="s">
        <v>118</v>
      </c>
      <c r="F4" s="7"/>
      <c r="G4" s="85"/>
      <c r="H4" s="85"/>
      <c r="I4" s="85"/>
      <c r="J4" s="85"/>
    </row>
    <row r="5" spans="3:10" ht="12.75" x14ac:dyDescent="0.2">
      <c r="C5" s="40"/>
      <c r="D5" s="89">
        <v>45139</v>
      </c>
      <c r="E5" s="9"/>
      <c r="F5" s="7"/>
      <c r="G5" s="85"/>
      <c r="H5" s="85"/>
      <c r="I5" s="85"/>
      <c r="J5" s="85"/>
    </row>
    <row r="6" spans="3:10" ht="14.1" customHeight="1" x14ac:dyDescent="0.2">
      <c r="C6" s="10" t="s">
        <v>22</v>
      </c>
      <c r="D6" s="55">
        <f>SUM(D7:D17)</f>
        <v>13044.121385</v>
      </c>
      <c r="E6" s="47" t="s">
        <v>146</v>
      </c>
      <c r="G6" s="85"/>
      <c r="H6" s="85"/>
      <c r="I6" s="85"/>
      <c r="J6" s="85"/>
    </row>
    <row r="7" spans="3:10" s="1" customFormat="1" ht="14.1" customHeight="1" x14ac:dyDescent="0.2">
      <c r="C7" s="77" t="s">
        <v>62</v>
      </c>
      <c r="D7" s="96">
        <v>1752.9621400000001</v>
      </c>
      <c r="E7" s="97" t="s">
        <v>53</v>
      </c>
      <c r="G7" s="85"/>
      <c r="H7" s="85"/>
      <c r="I7" s="85"/>
      <c r="J7" s="85"/>
    </row>
    <row r="8" spans="3:10" ht="14.1" customHeight="1" x14ac:dyDescent="0.2">
      <c r="C8" s="12" t="s">
        <v>147</v>
      </c>
      <c r="D8" s="105">
        <v>1633.8233700000001</v>
      </c>
      <c r="E8" s="106" t="s">
        <v>217</v>
      </c>
      <c r="F8" s="1"/>
      <c r="G8" s="85"/>
      <c r="H8" s="85"/>
      <c r="I8" s="85"/>
      <c r="J8" s="85"/>
    </row>
    <row r="9" spans="3:10" s="1" customFormat="1" ht="14.1" customHeight="1" x14ac:dyDescent="0.2">
      <c r="C9" s="77" t="s">
        <v>222</v>
      </c>
      <c r="D9" s="96">
        <v>1506.178388</v>
      </c>
      <c r="E9" s="97" t="s">
        <v>49</v>
      </c>
      <c r="G9" s="85"/>
      <c r="H9" s="85"/>
      <c r="I9" s="85"/>
      <c r="J9" s="85"/>
    </row>
    <row r="10" spans="3:10" ht="14.1" customHeight="1" x14ac:dyDescent="0.2">
      <c r="C10" s="12" t="s">
        <v>156</v>
      </c>
      <c r="D10" s="105">
        <v>916.69723499999998</v>
      </c>
      <c r="E10" s="106" t="s">
        <v>157</v>
      </c>
      <c r="F10" s="1"/>
      <c r="G10" s="85"/>
      <c r="H10" s="85"/>
      <c r="I10" s="85"/>
      <c r="J10" s="85"/>
    </row>
    <row r="11" spans="3:10" ht="14.1" customHeight="1" x14ac:dyDescent="0.2">
      <c r="C11" s="77" t="s">
        <v>64</v>
      </c>
      <c r="D11" s="96">
        <v>857.82417799999996</v>
      </c>
      <c r="E11" s="97" t="s">
        <v>59</v>
      </c>
      <c r="F11" s="1"/>
      <c r="G11" s="85"/>
      <c r="H11" s="85"/>
      <c r="I11" s="85"/>
      <c r="J11" s="85"/>
    </row>
    <row r="12" spans="3:10" ht="14.1" customHeight="1" x14ac:dyDescent="0.2">
      <c r="C12" s="12" t="s">
        <v>173</v>
      </c>
      <c r="D12" s="105">
        <v>565.09196799999995</v>
      </c>
      <c r="E12" s="106" t="s">
        <v>172</v>
      </c>
      <c r="F12" s="1"/>
      <c r="G12" s="85"/>
      <c r="H12" s="85"/>
      <c r="I12" s="85"/>
      <c r="J12" s="85"/>
    </row>
    <row r="13" spans="3:10" ht="14.1" customHeight="1" x14ac:dyDescent="0.2">
      <c r="C13" s="77" t="s">
        <v>63</v>
      </c>
      <c r="D13" s="96">
        <v>489.64457099999998</v>
      </c>
      <c r="E13" s="97" t="s">
        <v>221</v>
      </c>
      <c r="F13" s="1"/>
      <c r="G13" s="85"/>
      <c r="H13" s="85"/>
      <c r="I13" s="85"/>
      <c r="J13" s="85"/>
    </row>
    <row r="14" spans="3:10" ht="14.1" customHeight="1" x14ac:dyDescent="0.2">
      <c r="C14" s="12" t="s">
        <v>68</v>
      </c>
      <c r="D14" s="105">
        <v>469.76481799999999</v>
      </c>
      <c r="E14" s="106" t="s">
        <v>51</v>
      </c>
      <c r="F14" s="1"/>
      <c r="G14" s="85"/>
      <c r="H14" s="85"/>
      <c r="I14" s="85"/>
      <c r="J14" s="85"/>
    </row>
    <row r="15" spans="3:10" ht="14.1" customHeight="1" x14ac:dyDescent="0.2">
      <c r="C15" s="77" t="s">
        <v>73</v>
      </c>
      <c r="D15" s="96">
        <v>393.82464199999998</v>
      </c>
      <c r="E15" s="97" t="s">
        <v>57</v>
      </c>
      <c r="F15" s="1"/>
      <c r="G15" s="85"/>
      <c r="H15" s="85"/>
      <c r="I15" s="85"/>
      <c r="J15" s="85"/>
    </row>
    <row r="16" spans="3:10" ht="14.1" customHeight="1" x14ac:dyDescent="0.2">
      <c r="C16" s="12" t="s">
        <v>161</v>
      </c>
      <c r="D16" s="105">
        <v>325.48688299999998</v>
      </c>
      <c r="E16" s="106" t="s">
        <v>159</v>
      </c>
      <c r="F16" s="1"/>
      <c r="G16" s="85"/>
      <c r="H16" s="85"/>
      <c r="I16" s="85"/>
      <c r="J16" s="85"/>
    </row>
    <row r="17" spans="3:6" ht="14.1" customHeight="1" x14ac:dyDescent="0.2">
      <c r="C17" s="77" t="s">
        <v>69</v>
      </c>
      <c r="D17" s="96">
        <v>4132.8231920000017</v>
      </c>
      <c r="E17" s="97" t="s">
        <v>60</v>
      </c>
      <c r="F17" s="1"/>
    </row>
    <row r="20" spans="3:6" x14ac:dyDescent="0.2">
      <c r="C20" s="16" t="s">
        <v>152</v>
      </c>
      <c r="E20" s="17" t="s">
        <v>151</v>
      </c>
    </row>
    <row r="21" spans="3:6" x14ac:dyDescent="0.2">
      <c r="C21" s="16" t="s">
        <v>149</v>
      </c>
      <c r="E21" s="17" t="s">
        <v>153</v>
      </c>
    </row>
  </sheetData>
  <mergeCells count="1">
    <mergeCell ref="C2:D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8" ma:contentTypeDescription="Create a new document." ma:contentTypeScope="" ma:versionID="326409c639ed6dbb54cfdaa3d7d7a090">
  <xsd:schema xmlns:xsd="http://www.w3.org/2001/XMLSchema" xmlns:xs="http://www.w3.org/2001/XMLSchema" xmlns:p="http://schemas.microsoft.com/office/2006/metadata/properties" xmlns:ns2="92d5591e-ff9a-4b6b-9d23-0ec4046c89af" targetNamespace="http://schemas.microsoft.com/office/2006/metadata/properties" ma:root="true" ma:fieldsID="9e48037cd45c6e247ac085d082109986" ns2:_="">
    <xsd:import namespace="92d5591e-ff9a-4b6b-9d23-0ec4046c89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6CB41C1-5187-4163-B1D0-17B75372CE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3.xml><?xml version="1.0" encoding="utf-8"?>
<ds:datastoreItem xmlns:ds="http://schemas.openxmlformats.org/officeDocument/2006/customXml" ds:itemID="{BB059A08-B1F6-4FFD-B862-BAFE6FECD77A}">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92d5591e-ff9a-4b6b-9d23-0ec4046c89a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Index</vt:lpstr>
      <vt:lpstr>Table 1</vt:lpstr>
      <vt:lpstr>Table 2</vt:lpstr>
      <vt:lpstr>Table 3</vt:lpstr>
      <vt:lpstr>Table 4</vt:lpstr>
      <vt:lpstr>Table 5</vt:lpstr>
      <vt:lpstr>Table 6</vt:lpstr>
      <vt:lpstr>Table 7</vt:lpstr>
      <vt:lpstr>Table 8</vt:lpstr>
      <vt:lpstr>Table 9</vt:lpstr>
      <vt:lpstr>Table 10</vt:lpstr>
      <vt:lpstr>Metadata</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Fatimah Abdullah Almenhali</cp:lastModifiedBy>
  <cp:revision/>
  <dcterms:created xsi:type="dcterms:W3CDTF">2022-03-01T00:40:37Z</dcterms:created>
  <dcterms:modified xsi:type="dcterms:W3CDTF">2023-10-04T06:21:46Z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ies>
</file>