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defaultThemeVersion="166925"/>
  <mc:AlternateContent xmlns:mc="http://schemas.openxmlformats.org/markup-compatibility/2006">
    <mc:Choice Requires="x15">
      <x15ac:absPath xmlns:x15ac="http://schemas.microsoft.com/office/spreadsheetml/2010/11/ac" url="Z:\الجهات\ادارة الجمارك- Custom\2023\Publocation - Internally\FINAL PUBLICATIONS ON PUBLISHER\FINALS\بعد ملاحظات الجهة\"/>
    </mc:Choice>
  </mc:AlternateContent>
  <xr:revisionPtr revIDLastSave="0" documentId="13_ncr:1_{0D13C304-1062-40AF-ADBE-4AAB13120D93}" xr6:coauthVersionLast="36" xr6:coauthVersionMax="36" xr10:uidLastSave="{00000000-0000-0000-0000-000000000000}"/>
  <bookViews>
    <workbookView xWindow="-105" yWindow="-105" windowWidth="19425" windowHeight="10425" tabRatio="908" xr2:uid="{81DE0C46-59D6-4809-8D22-37C528AD00C7}"/>
  </bookViews>
  <sheets>
    <sheet name="Index" sheetId="14" r:id="rId1"/>
    <sheet name="Table 1" sheetId="1"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Metadata" sheetId="17" r:id="rId12"/>
    <sheet name="Enquiries" sheetId="18" r:id="rId13"/>
  </sheets>
  <definedNames>
    <definedName name="_xlnm._FilterDatabase" localSheetId="6" hidden="1">'Table 6'!$B$6:$E$16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7" l="1"/>
  <c r="D6" i="1" l="1"/>
  <c r="D11" i="1"/>
  <c r="D7" i="1"/>
  <c r="E6" i="35" l="1"/>
  <c r="D6" i="34" l="1"/>
  <c r="D6" i="33" l="1"/>
</calcChain>
</file>

<file path=xl/sharedStrings.xml><?xml version="1.0" encoding="utf-8"?>
<sst xmlns="http://schemas.openxmlformats.org/spreadsheetml/2006/main" count="520" uniqueCount="231">
  <si>
    <t>Metadata</t>
  </si>
  <si>
    <t>Enquiries</t>
  </si>
  <si>
    <t>Table description</t>
  </si>
  <si>
    <t>Link</t>
  </si>
  <si>
    <t>وصف عنصر البيانات</t>
  </si>
  <si>
    <t>Table 1</t>
  </si>
  <si>
    <t>Table 2</t>
  </si>
  <si>
    <t>Table 3</t>
  </si>
  <si>
    <t>Table 4</t>
  </si>
  <si>
    <t>Table 5</t>
  </si>
  <si>
    <t>Table 6</t>
  </si>
  <si>
    <t>Table 7</t>
  </si>
  <si>
    <t>Table 8</t>
  </si>
  <si>
    <t>For the full set of data available with this release refer to the DataCube</t>
  </si>
  <si>
    <t>DataCube</t>
  </si>
  <si>
    <t>Million AED</t>
  </si>
  <si>
    <t>Series ID</t>
  </si>
  <si>
    <t>Trade component</t>
  </si>
  <si>
    <t>Total trade</t>
  </si>
  <si>
    <t>Gross exports</t>
  </si>
  <si>
    <t>Exports</t>
  </si>
  <si>
    <t>Re-exports</t>
  </si>
  <si>
    <t>Imports</t>
  </si>
  <si>
    <t>Trade balance</t>
  </si>
  <si>
    <t>Percent</t>
  </si>
  <si>
    <t>Total</t>
  </si>
  <si>
    <t>Sea</t>
  </si>
  <si>
    <t>Air</t>
  </si>
  <si>
    <t>Land</t>
  </si>
  <si>
    <t>GLOSSARY</t>
  </si>
  <si>
    <t>METHODOLOGY</t>
  </si>
  <si>
    <t>Foreign Trade Statistics Methodology</t>
  </si>
  <si>
    <t>RELATED DOCUMENTATION</t>
  </si>
  <si>
    <t>Harmonized System Commodity Classification (HS)</t>
  </si>
  <si>
    <t>Standard International Trade Classification (SITC)</t>
  </si>
  <si>
    <t>ENQUIRIES</t>
  </si>
  <si>
    <t>Please visit: https://www.scad.gov.ae/en/pages/ServicesDataRequest.aspx?SrvID=1</t>
  </si>
  <si>
    <t>DISCLAIMER AND TERMS OF USE</t>
  </si>
  <si>
    <t>Country</t>
  </si>
  <si>
    <t>Table 9</t>
  </si>
  <si>
    <t>Table 10</t>
  </si>
  <si>
    <t>NMT0001</t>
  </si>
  <si>
    <t>NMT0004</t>
  </si>
  <si>
    <t>NMT0002</t>
  </si>
  <si>
    <t>NMT0003</t>
  </si>
  <si>
    <t>NMT0005</t>
  </si>
  <si>
    <t>NMT0006</t>
  </si>
  <si>
    <r>
      <t xml:space="preserve">Goods classifications: </t>
    </r>
    <r>
      <rPr>
        <sz val="8"/>
        <rFont val="Arial"/>
        <family val="2"/>
      </rPr>
      <t xml:space="preserve">The statistics in this release are presented in accordance with the two main internationally recommended output classifications: Harmonized System (HS) and Broad Economic Categories (BEC). The HS is an input classification, and is the basis on which traders record goods with Customs. If users require statistics by the detailed Harmonized Commodity Description and Coding System (HS), these are available from SCAD on request. </t>
    </r>
  </si>
  <si>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</si>
  <si>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</si>
  <si>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</si>
  <si>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</si>
  <si>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Non-oil exports: </t>
    </r>
    <r>
      <rPr>
        <sz val="8"/>
        <rFont val="Arial"/>
        <family val="2"/>
      </rPr>
      <t>Non-oil exports include goods that are entirely produced locally or in whose production process local resources are used. Non-oil exports through the ports of Abu Dhabi include goods that were produced in other Emirates in the United Arab Emirates. Oil is excluded from these goods. These goods leave Abu Dhabi’s customs and economic district to the outside world, reducing the Emirate’s non-oil merchandise trade deficit.</t>
    </r>
  </si>
  <si>
    <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</si>
  <si>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t xml:space="preserve">Re-exports: </t>
    </r>
    <r>
      <rPr>
        <sz val="8"/>
        <rFont val="Arial"/>
        <family val="2"/>
      </rPr>
      <t>Re-exports represent goods that are imported from abroad, enter Abu Dhabi’s customs and economic district and become part of the Emirate’s merchandise balance. These goods are then re-exported as they are, without any modification, outside the country.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</si>
  <si>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</si>
  <si>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North America</t>
  </si>
  <si>
    <t>Region</t>
  </si>
  <si>
    <t>السعودية</t>
  </si>
  <si>
    <t>الكويت</t>
  </si>
  <si>
    <t>عمان</t>
  </si>
  <si>
    <t>هولندا</t>
  </si>
  <si>
    <t>الصين</t>
  </si>
  <si>
    <t>البحرين</t>
  </si>
  <si>
    <t>اليمن</t>
  </si>
  <si>
    <t>قطر</t>
  </si>
  <si>
    <t>المملكة المتحدة</t>
  </si>
  <si>
    <t>السودان</t>
  </si>
  <si>
    <t>المانيا</t>
  </si>
  <si>
    <t>اليابان</t>
  </si>
  <si>
    <t>أخرى</t>
  </si>
  <si>
    <t>Bahrain</t>
  </si>
  <si>
    <t>China</t>
  </si>
  <si>
    <t>Germany</t>
  </si>
  <si>
    <t>Japan</t>
  </si>
  <si>
    <t>Jordan</t>
  </si>
  <si>
    <t>Kuwait</t>
  </si>
  <si>
    <t>Netherlands</t>
  </si>
  <si>
    <t>Oman</t>
  </si>
  <si>
    <t>Other</t>
  </si>
  <si>
    <t>Qatar</t>
  </si>
  <si>
    <t>Saudi Arabia</t>
  </si>
  <si>
    <t>Sudan</t>
  </si>
  <si>
    <t>United Kingdom</t>
  </si>
  <si>
    <t>Yemen</t>
  </si>
  <si>
    <t>Live animals and their products</t>
  </si>
  <si>
    <t>Vegetable products</t>
  </si>
  <si>
    <t>Animal or vegetable fats, oils and waxes</t>
  </si>
  <si>
    <t>Foodstuffs, beverages, spirits and tobacco</t>
  </si>
  <si>
    <t>Mineral products</t>
  </si>
  <si>
    <t>Products of the chemical or allied industries</t>
  </si>
  <si>
    <t>Plastics, rubber and articles thereof</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</si>
  <si>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</si>
  <si>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</si>
  <si>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</si>
  <si>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</si>
  <si>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</si>
  <si>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</si>
  <si>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Pearls, stones, precious metals and its articles</t>
  </si>
  <si>
    <t>Base metals and articles of base metal</t>
  </si>
  <si>
    <t>Machinery, sound recorders, reproducers and parts</t>
  </si>
  <si>
    <t>Vehicles of transport</t>
  </si>
  <si>
    <t>Photographic, medical, musical instruments _ parts</t>
  </si>
  <si>
    <t>Miscellaneous manufactured articles</t>
  </si>
  <si>
    <t>Pieces and antiques works of art, collectors</t>
  </si>
  <si>
    <t>حيوانات حية ومنتجات المملكة الحيوانية</t>
  </si>
  <si>
    <t>منتجات نباتية</t>
  </si>
  <si>
    <t>شحوم ودهون وزيوت حيوانية او نباتية</t>
  </si>
  <si>
    <t>منتجات الاغدية ;مشروبات,سوائل كحوليةوتبغ</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</si>
  <si>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</si>
  <si>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</si>
  <si>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</si>
  <si>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</si>
  <si>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</si>
  <si>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</si>
  <si>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</si>
  <si>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</si>
  <si>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</si>
  <si>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</si>
  <si>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</si>
  <si>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</si>
  <si>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</si>
  <si>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</si>
  <si>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</si>
  <si>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</si>
  <si>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</si>
  <si>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</si>
  <si>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</si>
  <si>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</si>
  <si>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</si>
  <si>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</si>
  <si>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</si>
  <si>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</si>
  <si>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</si>
  <si>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</si>
  <si>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</si>
  <si>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</si>
  <si>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</si>
  <si>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الاتحاد الاوروبي </t>
  </si>
  <si>
    <t xml:space="preserve">اوروبا الشرقية </t>
  </si>
  <si>
    <t xml:space="preserve">اوقيانوسيا </t>
  </si>
  <si>
    <t>EFTA</t>
  </si>
  <si>
    <t xml:space="preserve">دول الافتا </t>
  </si>
  <si>
    <t>Arab Countries</t>
  </si>
  <si>
    <t>Asia</t>
  </si>
  <si>
    <t>Africa</t>
  </si>
  <si>
    <t>European Union (E.E.C)</t>
  </si>
  <si>
    <t>Other Western Countries</t>
  </si>
  <si>
    <t>Eastern Europe</t>
  </si>
  <si>
    <t>Central America</t>
  </si>
  <si>
    <t>South America</t>
  </si>
  <si>
    <t>Oceania</t>
  </si>
  <si>
    <t>المنطقة</t>
  </si>
  <si>
    <t>إجمالي الصادرات</t>
  </si>
  <si>
    <t>الميزان التجاري</t>
  </si>
  <si>
    <t>إجمالي التجارة</t>
  </si>
  <si>
    <t>المجموع</t>
  </si>
  <si>
    <t>USA</t>
  </si>
  <si>
    <t>Others</t>
  </si>
  <si>
    <t>Note: The data for 2023 are preliminary</t>
  </si>
  <si>
    <t xml:space="preserve">Other </t>
  </si>
  <si>
    <t>المصدر: الإدارة العامة للجمارك</t>
  </si>
  <si>
    <t>Source: General Administration of Customs</t>
  </si>
  <si>
    <t>ملاحظة: بيانات عام 2023 أولية</t>
  </si>
  <si>
    <t>نوع التجارة الخارجية</t>
  </si>
  <si>
    <t xml:space="preserve">نسبة </t>
  </si>
  <si>
    <t>دول أوروبا الغربية الأخرى</t>
  </si>
  <si>
    <t>يونيو 2023</t>
  </si>
  <si>
    <t>Non-oil Merchandise Trade, June 2023</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</si>
  <si>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June occur outside its control or without its knowledge. The user also waives the right to obtain compensation for losses or damages that June be caused as a result of any error. SCAD’s official statistics are protected under copyright laws, except where otherwise indicated. The contents of this publication June be reproduced, in whole or part, and by any means, without further permission from SCAD, provided that SCAD is fully acknowledged as follows: Source: Statistics Centre – Abu Dhabi, year of publication, name of product, catalogue number, reference period and page(s).</t>
  </si>
  <si>
    <t>Table 8: Non-oil Imports by country (in millions AED), June 2023</t>
  </si>
  <si>
    <t>Non-oil Foreign Merchandise Trade Through the Ports of Abu Dhabi Emirate, June 2023</t>
  </si>
  <si>
    <t>حركة التجارة الخارجية السلعية غير النفطية عبر منافذ إمارة أبوظبي، يونيو 2023</t>
  </si>
  <si>
    <t>قيمة التجارة الخارجية غير النفطية بالمليون درهم، يونيو 2023</t>
  </si>
  <si>
    <t xml:space="preserve">التجارة الخارجية غير النفطية (النمو على أساس سنوي)، يونيو 2023 </t>
  </si>
  <si>
    <t>الصادرات غير النفطية حسب أقسام النظام المنسق بالمليون درهم، يونيو 2023</t>
  </si>
  <si>
    <t>المعاد تصديره غير النفطي حسب أقسام النظام المنسق بالمليون درهم، يونيو 2023</t>
  </si>
  <si>
    <t>الواردات غير النفطية حسب أقسام النظام المنسق بالمليون درهم، يونيو 2023</t>
  </si>
  <si>
    <t>الصادرات غير النفطية حسب الدولة بالمليون درهم، يونيو 2023</t>
  </si>
  <si>
    <t>المعاد تصديره غير النفطي حسب الدولة بالمليون درهم، يونيو 2023</t>
  </si>
  <si>
    <t>الواردات غير النفطية حسب الدولة بالمليون درهم، يونيو2023</t>
  </si>
  <si>
    <t>التجارة الخارجية غير النفطية حسب المنطقة بالمليون درهم، يونيو 2023</t>
  </si>
  <si>
    <t>التجارة الخارجية غير النفطية حسب وسيلة النقل بالمليون درهم، يونيو 2023</t>
  </si>
  <si>
    <t xml:space="preserve">جدول 10: التجارة الخارجية غير النفطية حسب وسيلة النقل بالمليون درهم، يونيو 2023 </t>
  </si>
  <si>
    <t xml:space="preserve">جدول 9: التجارة الخارجية غير النفطية حسب المنطقة بالمليون درهم، يونيو 2023 </t>
  </si>
  <si>
    <t xml:space="preserve">جدول 7: المعاد تصديره غير النفطي حسب الدولة بالمليون درهم، يونيو 2023 </t>
  </si>
  <si>
    <t xml:space="preserve">جدول 6: الصادرات غير النفطية حسب الدولة بالمليون درهم، يونيو 2023 </t>
  </si>
  <si>
    <t xml:space="preserve">جدول 5: الواردات غير النفطية حسب أقسام النظام المنسق بالمليون درهم، يونيو 2023 </t>
  </si>
  <si>
    <t xml:space="preserve">جدول 4: المعاد تصديره غير النفطي حسب أقسام النظام المنسق بالمليون درهم، يونيو 2023 </t>
  </si>
  <si>
    <t xml:space="preserve">جدول 3: الصادرات غير النفطية حسب أقسام النظام المنسق بالمليون درهم، يونيو 2023 </t>
  </si>
  <si>
    <t xml:space="preserve">جدول 2:  التجارة الخارجية غير النفطية (النمو على أساس سنوي)، يونيو 2023 </t>
  </si>
  <si>
    <t xml:space="preserve">جدول 1: قيمة التجارة الخارجية غير النفطية بالمليون درهم، يونيو 2023 </t>
  </si>
  <si>
    <t>Egypt</t>
  </si>
  <si>
    <t>مصر</t>
  </si>
  <si>
    <t>الهند</t>
  </si>
  <si>
    <t>هونج كونج</t>
  </si>
  <si>
    <t xml:space="preserve">جدول 8: الواردات غير النفطية حسب الدولة بالمليون درهم، يونيو 2023 </t>
  </si>
  <si>
    <t>Table 4: Re-exports by good HS, (in millions AED), June 2023</t>
  </si>
  <si>
    <t>Table 5: Imports by good HS, (in millions AED), June 2023</t>
  </si>
  <si>
    <t>Table 6: Non-oil exports by country (in millions AED), June 2023</t>
  </si>
  <si>
    <t>Table 7: Non-oil Re-exports by country (in millions AED), June 2023</t>
  </si>
  <si>
    <t>Table 9: Value of trade by region (in millions AED), June 2023</t>
  </si>
  <si>
    <t>Table 2: Non-oil of trade components (year-on-year growth), June 2023</t>
  </si>
  <si>
    <t>Table 3: Non-oil exports by good HS, (in millions AED), June  2023</t>
  </si>
  <si>
    <t>Non-oil of trade components (in million AED), June 2023</t>
  </si>
  <si>
    <t>Non-oil of Trade components (year-on-year growth), June 2023</t>
  </si>
  <si>
    <t>Non-oil exports by good HS, (in millions AED), June 2023</t>
  </si>
  <si>
    <t>Re-exports by good HS, (in millions AED), June 2023</t>
  </si>
  <si>
    <t>Imports by good HS, (in millions AED), June 2023</t>
  </si>
  <si>
    <t>Non-oil exports by country (in millions AED), June 2023</t>
  </si>
  <si>
    <t>Non-oil Re-exports by country (in millions AED), June 2023</t>
  </si>
  <si>
    <t>Non-oil Imports by country (in millions AED), June 2023</t>
  </si>
  <si>
    <t>Value of trade by region (in millions AED), June 2023</t>
  </si>
  <si>
    <t>Value of trade by transportation means (in millions AED), June 2023</t>
  </si>
  <si>
    <t>أمريكا</t>
  </si>
  <si>
    <t>الأردن</t>
  </si>
  <si>
    <t>جنوب أفريقيا</t>
  </si>
  <si>
    <t>India</t>
  </si>
  <si>
    <t>Hong Kong</t>
  </si>
  <si>
    <t>South Africa</t>
  </si>
  <si>
    <t xml:space="preserve">آسيا باستثناء الدول العربية </t>
  </si>
  <si>
    <t xml:space="preserve">أفريقيا باستثناء الدول العربية </t>
  </si>
  <si>
    <t xml:space="preserve">أمريكا الشمالية </t>
  </si>
  <si>
    <t xml:space="preserve">أمريكا الوسطى </t>
  </si>
  <si>
    <t xml:space="preserve">أمريكا الجنوبية </t>
  </si>
  <si>
    <t>Table 10: Value of trade by transportation means (in millions AED), June 2023</t>
  </si>
  <si>
    <t>Table 1: Non-oil of trade components (in million AED), June 2023</t>
  </si>
  <si>
    <t>امريكا</t>
  </si>
  <si>
    <t>غينيا</t>
  </si>
  <si>
    <t>Guinea</t>
  </si>
  <si>
    <t>Non-oil MerchandiseTrade,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</si>
</sst>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mmm\ yyyy"/>
    <numFmt numFmtId="171" formatCode="_-* #,##0.000000_-;_-* #,##0.000000\-;_-* &quot;-&quot;??_-;_-@_-"/>
  </numFmts>
  <fonts count="35"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u/>
      <sz val="8"/>
      <color rgb="FF0563C1"/>
      <name val="Arial"/>
      <family val="2"/>
    </font>
    <font>
      <sz val="8"/>
      <color rgb="FF0563C1"/>
      <name val="Arial"/>
      <family val="2"/>
    </font>
    <font>
      <sz val="11"/>
      <color rgb="FFFF0000"/>
      <name val="Calibri"/>
      <family val="2"/>
      <scheme val="minor"/>
    </font>
    <font>
      <b/>
      <sz val="14"/>
      <name val="Calibri"/>
      <family val="2"/>
      <scheme val="minor"/>
    </font>
    <font>
      <sz val="11"/>
      <name val="Calibri"/>
      <family val="2"/>
      <scheme val="minor"/>
    </font>
    <font>
      <u/>
      <sz val="8"/>
      <color rgb="FF0070C0"/>
      <name val="Arial"/>
      <family val="2"/>
    </font>
    <font>
      <sz val="8"/>
      <color rgb="FF0070C0"/>
      <name val="Arial"/>
      <family val="2"/>
    </font>
    <font>
      <sz val="11"/>
      <color theme="1"/>
      <name val="Calibri"/>
      <family val="2"/>
    </font>
    <font>
      <sz val="11"/>
      <color theme="1"/>
      <name val="Calibri"/>
      <family val="2"/>
    </font>
    <font>
      <u/>
      <sz val="11"/>
      <color theme="10"/>
      <name val="Calibri"/>
      <family val="2"/>
    </font>
    <font>
      <sz val="8"/>
      <color rgb="FFFF0000"/>
      <name val="Arial"/>
      <family val="2"/>
    </font>
    <font>
      <b/>
      <sz val="8"/>
      <color rgb="FFFF0000"/>
      <name val="Arial"/>
      <family val="2"/>
    </font>
    <font>
      <sz val="16"/>
      <color rgb="FFFF0000"/>
      <name val="Arial"/>
      <family val="2"/>
    </font>
    <font>
      <b/>
      <sz val="10"/>
      <name val="Tahoma"/>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2"/>
      <color rgb="FFFF0000"/>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5">
    <border>
      <left/>
      <right/>
      <top/>
      <bottom/>
      <diagonal/>
    </border>
    <border>
      <left/>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s>
  <cellStyleXfs count="19">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8" fillId="0" borderId="0">
      <alignment vertical="center"/>
    </xf>
    <xf numFmtId="0" fontId="19" fillId="0" borderId="0"/>
    <xf numFmtId="0" fontId="23" fillId="0" borderId="0"/>
    <xf numFmtId="9" fontId="22" fillId="0" borderId="0" applyFont="0" applyFill="0" applyBorder="0" applyAlignment="0" applyProtection="0"/>
    <xf numFmtId="0" fontId="22" fillId="0" borderId="0"/>
    <xf numFmtId="0" fontId="1" fillId="0" borderId="0"/>
    <xf numFmtId="43" fontId="22" fillId="0" borderId="0" applyFont="0" applyFill="0" applyBorder="0" applyAlignment="0" applyProtection="0"/>
    <xf numFmtId="0" fontId="1" fillId="0" borderId="0"/>
    <xf numFmtId="0" fontId="24" fillId="0" borderId="0" applyNumberFormat="0" applyFill="0" applyBorder="0" applyAlignment="0" applyProtection="0"/>
    <xf numFmtId="43" fontId="22"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40">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applyAlignment="1">
      <alignment horizontal="left" wrapText="1"/>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49" fontId="9" fillId="0" borderId="0" xfId="3" applyFont="1" applyAlignment="1">
      <alignment vertical="center" readingOrder="1"/>
    </xf>
    <xf numFmtId="167" fontId="11" fillId="5" borderId="0" xfId="1" applyNumberFormat="1" applyFont="1" applyFill="1" applyBorder="1" applyAlignment="1">
      <alignment vertical="center"/>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0" fontId="7" fillId="2" borderId="0" xfId="0" applyFont="1" applyFill="1" applyAlignment="1">
      <alignment horizontal="left"/>
    </xf>
    <xf numFmtId="167" fontId="9" fillId="2" borderId="0" xfId="1" applyNumberFormat="1" applyFont="1" applyFill="1" applyBorder="1" applyAlignment="1">
      <alignment horizontal="left" vertical="center" readingOrder="1"/>
    </xf>
    <xf numFmtId="0" fontId="5" fillId="4" borderId="0" xfId="0" applyFont="1" applyFill="1" applyAlignment="1">
      <alignment horizontal="left"/>
    </xf>
    <xf numFmtId="166" fontId="10" fillId="4" borderId="0" xfId="1" applyNumberFormat="1" applyFont="1" applyFill="1" applyBorder="1" applyAlignment="1">
      <alignment horizontal="left" vertical="center" indent="2" readingOrder="1"/>
    </xf>
    <xf numFmtId="0" fontId="5" fillId="2" borderId="0" xfId="0" applyFont="1" applyFill="1" applyAlignment="1">
      <alignment horizontal="left"/>
    </xf>
    <xf numFmtId="167" fontId="10" fillId="2" borderId="0" xfId="1" applyNumberFormat="1" applyFont="1" applyFill="1" applyBorder="1" applyAlignment="1">
      <alignment horizontal="left" vertical="center" indent="2" readingOrder="1"/>
    </xf>
    <xf numFmtId="0" fontId="10" fillId="0" borderId="0" xfId="0" applyFont="1" applyAlignment="1">
      <alignment horizontal="right" vertical="center" readingOrder="2"/>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166" fontId="9" fillId="4" borderId="0" xfId="1" applyNumberFormat="1" applyFont="1" applyFill="1" applyBorder="1" applyAlignment="1">
      <alignment horizontal="lef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13" fillId="5" borderId="0" xfId="0" applyFont="1" applyFill="1" applyAlignment="1">
      <alignment horizontal="left" vertical="center" indent="1"/>
    </xf>
    <xf numFmtId="0" fontId="9" fillId="0" borderId="0" xfId="0" applyFont="1" applyAlignment="1">
      <alignment vertical="center"/>
    </xf>
    <xf numFmtId="0" fontId="14"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4" fillId="0" borderId="0" xfId="4" applyFont="1" applyFill="1"/>
    <xf numFmtId="0" fontId="5" fillId="5" borderId="0" xfId="0" applyFont="1" applyFill="1" applyAlignment="1">
      <alignment horizontal="left"/>
    </xf>
    <xf numFmtId="0" fontId="14" fillId="0" borderId="0" xfId="4" applyFont="1" applyFill="1" applyBorder="1" applyAlignment="1">
      <alignment horizontal="left"/>
    </xf>
    <xf numFmtId="0" fontId="7" fillId="0" borderId="0" xfId="0" applyFont="1"/>
    <xf numFmtId="0" fontId="5" fillId="0" borderId="0" xfId="0" applyFont="1" applyAlignment="1">
      <alignment wrapText="1"/>
    </xf>
    <xf numFmtId="0" fontId="15" fillId="0" borderId="0" xfId="4" applyFont="1" applyFill="1" applyAlignment="1">
      <alignment horizontal="left" indent="2"/>
    </xf>
    <xf numFmtId="0" fontId="15" fillId="0" borderId="0" xfId="4" applyFont="1" applyFill="1" applyAlignment="1">
      <alignment horizontal="left" vertical="center" indent="2"/>
    </xf>
    <xf numFmtId="0" fontId="16"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0"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0" fontId="7" fillId="4" borderId="0" xfId="0" applyFont="1" applyFill="1" applyAlignment="1">
      <alignment horizontal="left"/>
    </xf>
    <xf numFmtId="167" fontId="11" fillId="5" borderId="2" xfId="1" applyNumberFormat="1" applyFont="1" applyFill="1" applyBorder="1" applyAlignment="1">
      <alignment vertical="center" readingOrder="1"/>
    </xf>
    <xf numFmtId="0" fontId="17" fillId="2" borderId="0" xfId="0" applyFont="1" applyFill="1"/>
    <xf numFmtId="0" fontId="9" fillId="0" borderId="0" xfId="0" applyFont="1" applyAlignment="1">
      <alignment horizontal="left" vertical="center" indent="2" readingOrder="1"/>
    </xf>
    <xf numFmtId="0" fontId="20" fillId="2" borderId="0" xfId="4" applyFont="1" applyFill="1"/>
    <xf numFmtId="0" fontId="21" fillId="0" borderId="0" xfId="0" applyFont="1" applyAlignment="1">
      <alignment horizontal="left"/>
    </xf>
    <xf numFmtId="167" fontId="10" fillId="4" borderId="0" xfId="1" applyNumberFormat="1" applyFont="1" applyFill="1" applyBorder="1" applyAlignment="1">
      <alignment horizontal="right" vertical="center" indent="2" readingOrder="1"/>
    </xf>
    <xf numFmtId="0" fontId="5" fillId="0" borderId="0" xfId="0" applyFont="1" applyFill="1"/>
    <xf numFmtId="0" fontId="27"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5" fillId="0" borderId="0" xfId="0" applyFont="1" applyAlignment="1">
      <alignment horizontal="right"/>
    </xf>
    <xf numFmtId="0" fontId="11" fillId="0" borderId="0" xfId="0" applyFont="1" applyFill="1" applyAlignment="1">
      <alignment horizontal="center"/>
    </xf>
    <xf numFmtId="0" fontId="29" fillId="0" borderId="0" xfId="0" applyFont="1"/>
    <xf numFmtId="169" fontId="5" fillId="0" borderId="0" xfId="0" applyNumberFormat="1" applyFont="1"/>
    <xf numFmtId="167" fontId="5" fillId="0" borderId="0" xfId="0" applyNumberFormat="1" applyFont="1"/>
    <xf numFmtId="171" fontId="5" fillId="0" borderId="0" xfId="0" applyNumberFormat="1" applyFont="1"/>
    <xf numFmtId="167" fontId="7" fillId="2" borderId="0" xfId="1" applyNumberFormat="1" applyFont="1" applyFill="1" applyBorder="1" applyAlignment="1">
      <alignment horizontal="right" vertical="center"/>
    </xf>
    <xf numFmtId="0" fontId="28" fillId="0" borderId="3" xfId="0" applyFont="1" applyBorder="1" applyAlignment="1">
      <alignment vertical="center" wrapText="1"/>
    </xf>
    <xf numFmtId="0" fontId="30" fillId="0" borderId="3" xfId="0" applyFont="1" applyBorder="1" applyAlignment="1">
      <alignment vertical="center" wrapText="1"/>
    </xf>
    <xf numFmtId="39" fontId="10" fillId="4" borderId="0" xfId="1" applyNumberFormat="1" applyFont="1" applyFill="1" applyBorder="1" applyAlignment="1">
      <alignment horizontal="right" vertical="center" indent="2"/>
    </xf>
    <xf numFmtId="1" fontId="5" fillId="0" borderId="0" xfId="0" applyNumberFormat="1" applyFont="1"/>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5"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4" fillId="0" borderId="0" xfId="4" quotePrefix="1" applyFill="1"/>
    <xf numFmtId="0" fontId="0" fillId="0" borderId="0" xfId="0" applyFill="1"/>
    <xf numFmtId="0" fontId="31" fillId="5" borderId="0" xfId="0" applyFont="1" applyFill="1" applyAlignment="1">
      <alignment horizontal="left" vertical="center" wrapText="1" indent="1"/>
    </xf>
    <xf numFmtId="0" fontId="31" fillId="5" borderId="0" xfId="0" applyFont="1" applyFill="1" applyAlignment="1">
      <alignment horizontal="right" vertical="center" wrapText="1" indent="1"/>
    </xf>
    <xf numFmtId="0" fontId="26" fillId="0" borderId="0" xfId="0" applyFont="1" applyFill="1" applyAlignment="1">
      <alignment vertical="center" wrapText="1"/>
    </xf>
    <xf numFmtId="49" fontId="30" fillId="0" borderId="0" xfId="3" applyFont="1" applyAlignment="1">
      <alignment vertical="center" wrapText="1" readingOrder="2"/>
    </xf>
    <xf numFmtId="49" fontId="30" fillId="0" borderId="0" xfId="3" applyFont="1" applyAlignment="1">
      <alignment vertical="center" wrapText="1" readingOrder="1"/>
    </xf>
    <xf numFmtId="49" fontId="30"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0" fontId="10" fillId="2" borderId="0" xfId="0" applyFont="1" applyFill="1" applyAlignment="1">
      <alignment horizontal="right" vertical="center" readingOrder="2"/>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7" fontId="7" fillId="4" borderId="0" xfId="1" applyNumberFormat="1" applyFont="1" applyFill="1" applyBorder="1" applyAlignment="1">
      <alignment horizontal="right" vertical="center"/>
    </xf>
    <xf numFmtId="166" fontId="10" fillId="2" borderId="0" xfId="1" applyNumberFormat="1" applyFont="1" applyFill="1" applyBorder="1" applyAlignment="1">
      <alignment horizontal="right" vertical="center" indent="2" readingOrder="1"/>
    </xf>
    <xf numFmtId="49" fontId="30" fillId="0" borderId="0" xfId="3" applyFont="1" applyFill="1" applyAlignment="1">
      <alignment vertical="center" wrapText="1" readingOrder="1"/>
    </xf>
    <xf numFmtId="0" fontId="32" fillId="0" borderId="0" xfId="0" applyFont="1"/>
    <xf numFmtId="49" fontId="30" fillId="0" borderId="0" xfId="3" applyFont="1" applyAlignment="1">
      <alignment horizontal="right" vertical="center"/>
    </xf>
    <xf numFmtId="0" fontId="33" fillId="0" borderId="0" xfId="0" applyFont="1" applyAlignment="1">
      <alignment vertical="center" readingOrder="2"/>
    </xf>
    <xf numFmtId="49" fontId="30" fillId="0" borderId="0" xfId="3" applyFont="1" applyAlignment="1">
      <alignment vertical="center" wrapText="1"/>
    </xf>
    <xf numFmtId="0" fontId="32" fillId="0" borderId="0" xfId="0" applyFont="1" applyFill="1"/>
    <xf numFmtId="170" fontId="11" fillId="5" borderId="4" xfId="1" applyNumberFormat="1" applyFont="1" applyFill="1" applyBorder="1" applyAlignment="1">
      <alignment horizontal="right" vertical="center" inden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167" fontId="10" fillId="4" borderId="0" xfId="1" applyNumberFormat="1" applyFont="1" applyFill="1" applyBorder="1" applyAlignment="1">
      <alignment horizontal="right" vertical="center"/>
    </xf>
    <xf numFmtId="167" fontId="10" fillId="2" borderId="0" xfId="2" applyNumberFormat="1" applyFont="1" applyFill="1" applyAlignment="1">
      <alignment horizontal="right" vertical="center"/>
    </xf>
    <xf numFmtId="39" fontId="10" fillId="4" borderId="0" xfId="2" applyNumberFormat="1" applyFont="1" applyFill="1" applyAlignment="1">
      <alignment horizontal="right" vertical="center"/>
    </xf>
    <xf numFmtId="39" fontId="5" fillId="4" borderId="0" xfId="1" applyNumberFormat="1" applyFont="1" applyFill="1" applyBorder="1" applyAlignment="1">
      <alignment horizontal="right" vertical="center" indent="2"/>
    </xf>
    <xf numFmtId="39" fontId="10" fillId="2" borderId="0" xfId="1" applyNumberFormat="1" applyFont="1" applyFill="1" applyBorder="1" applyAlignment="1">
      <alignment horizontal="right" vertical="center" indent="2"/>
    </xf>
    <xf numFmtId="4"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xf>
    <xf numFmtId="39" fontId="5" fillId="0" borderId="0" xfId="0" applyNumberFormat="1" applyFont="1"/>
    <xf numFmtId="49" fontId="30" fillId="0" borderId="0" xfId="3" applyFont="1" applyFill="1" applyAlignment="1">
      <alignment horizontal="left" vertical="center" readingOrder="1"/>
    </xf>
    <xf numFmtId="39" fontId="10" fillId="2" borderId="0" xfId="2" applyNumberFormat="1" applyFont="1" applyFill="1" applyAlignment="1">
      <alignment horizontal="right" vertical="center"/>
    </xf>
    <xf numFmtId="39" fontId="5" fillId="2" borderId="0" xfId="1" applyNumberFormat="1" applyFont="1" applyFill="1" applyBorder="1" applyAlignment="1">
      <alignment horizontal="right" vertical="center" indent="2"/>
    </xf>
    <xf numFmtId="0" fontId="25" fillId="0" borderId="0" xfId="0" applyFont="1"/>
    <xf numFmtId="0" fontId="25" fillId="0" borderId="0" xfId="0" applyFont="1" applyAlignment="1">
      <alignment vertical="center" readingOrder="2"/>
    </xf>
    <xf numFmtId="43" fontId="5" fillId="0" borderId="0" xfId="0" applyNumberFormat="1" applyFont="1"/>
    <xf numFmtId="2" fontId="5" fillId="0" borderId="0" xfId="0" applyNumberFormat="1" applyFont="1"/>
    <xf numFmtId="9" fontId="10" fillId="4" borderId="0" xfId="18" applyNumberFormat="1" applyFont="1" applyFill="1" applyBorder="1" applyAlignment="1">
      <alignment horizontal="center" vertical="center" readingOrder="1"/>
    </xf>
    <xf numFmtId="9" fontId="10" fillId="2" borderId="0" xfId="18" applyNumberFormat="1" applyFont="1" applyFill="1" applyBorder="1" applyAlignment="1">
      <alignment horizontal="center" vertical="center" readingOrder="1"/>
    </xf>
    <xf numFmtId="9" fontId="9" fillId="4" borderId="0" xfId="18" applyNumberFormat="1" applyFont="1" applyFill="1" applyBorder="1" applyAlignment="1">
      <alignment horizontal="center" vertical="center" readingOrder="1"/>
    </xf>
    <xf numFmtId="170" fontId="11" fillId="5" borderId="4" xfId="1" applyNumberFormat="1" applyFont="1" applyFill="1" applyBorder="1" applyAlignment="1">
      <alignment horizontal="center" vertical="center"/>
    </xf>
    <xf numFmtId="0" fontId="34" fillId="0" borderId="0" xfId="0" applyFont="1" applyAlignment="1">
      <alignment wrapText="1"/>
    </xf>
    <xf numFmtId="49" fontId="30" fillId="0" borderId="0" xfId="3" applyFont="1" applyAlignment="1">
      <alignment horizontal="left" vertical="center" wrapText="1" readingOrder="1"/>
    </xf>
    <xf numFmtId="0" fontId="1" fillId="0" borderId="0" xfId="11"/>
    <xf numFmtId="49" fontId="30" fillId="0" borderId="0" xfId="3" applyFont="1" applyAlignment="1">
      <alignment horizontal="left" vertical="center" wrapText="1" readingOrder="1"/>
    </xf>
    <xf numFmtId="49" fontId="30" fillId="0" borderId="0" xfId="3" applyFont="1" applyFill="1" applyAlignment="1">
      <alignment horizontal="left" vertical="center" readingOrder="1"/>
    </xf>
    <xf numFmtId="0" fontId="34" fillId="0" borderId="0" xfId="0" applyFont="1" applyAlignment="1">
      <alignment horizontal="right" vertical="center" wrapText="1"/>
    </xf>
  </cellXfs>
  <cellStyles count="19">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Percent" xfId="18" builtinId="5"/>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3200399</xdr:colOff>
      <xdr:row>0</xdr:row>
      <xdr:rowOff>72611</xdr:rowOff>
    </xdr:from>
    <xdr:to>
      <xdr:col>7</xdr:col>
      <xdr:colOff>95249</xdr:colOff>
      <xdr:row>4</xdr:row>
      <xdr:rowOff>42240</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9649" y="72611"/>
          <a:ext cx="2219325" cy="1084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251113</xdr:colOff>
      <xdr:row>2</xdr:row>
      <xdr:rowOff>8659</xdr:rowOff>
    </xdr:from>
    <xdr:to>
      <xdr:col>0</xdr:col>
      <xdr:colOff>2260023</xdr:colOff>
      <xdr:row>2</xdr:row>
      <xdr:rowOff>623455</xdr:rowOff>
    </xdr:to>
    <xdr:pic>
      <xdr:nvPicPr>
        <xdr:cNvPr id="5" name="Picture 4" descr="A black background with white text&#10;&#10;Description automatically generated">
          <a:extLst>
            <a:ext uri="{FF2B5EF4-FFF2-40B4-BE49-F238E27FC236}">
              <a16:creationId xmlns:a16="http://schemas.microsoft.com/office/drawing/2014/main" id="{9AFF4D62-BA4F-48F0-9AEB-DA95C4B3BEF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113" y="303068"/>
          <a:ext cx="2008910" cy="614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1</xdr:col>
      <xdr:colOff>2307</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scad.gov.ae/MethodologyDocumentLib/Standard%20International%20Trade%20Classification%20%28SITC%29%20-%20EN.xlsx" TargetMode="External"/><Relationship Id="rId2" Type="http://schemas.openxmlformats.org/officeDocument/2006/relationships/hyperlink" Target="https://www.scad.gov.ae/MethodologyDocumentLib/Harmonized%20Commodity%20%28HS%29%20-%20EN.xlsx" TargetMode="External"/><Relationship Id="rId1" Type="http://schemas.openxmlformats.org/officeDocument/2006/relationships/hyperlink" Target="https://www.scad.gov.ae/MethodologyDocumentLib/Foreign%20Trade%20Statistics%20Methodology.pdf" TargetMode="External"/><Relationship Id="rId6" Type="http://schemas.openxmlformats.org/officeDocument/2006/relationships/drawing" Target="../drawings/drawing2.xml"/><Relationship Id="rId5" Type="http://schemas.openxmlformats.org/officeDocument/2006/relationships/printerSettings" Target="../printerSettings/printerSettings12.bin"/><Relationship Id="rId4" Type="http://schemas.openxmlformats.org/officeDocument/2006/relationships/hyperlink" Target="https://www.scad.gov.ae/MethodologyDocumentLib/Foreign%20Trade%20Statistics%20Methodology.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s://www.scad.gov.ae/en/pages/ServicesDataRequest.aspx?SrvID=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X131"/>
  <sheetViews>
    <sheetView showGridLines="0" tabSelected="1" zoomScale="110" zoomScaleNormal="110" workbookViewId="0"/>
  </sheetViews>
  <sheetFormatPr defaultColWidth="7.7109375" defaultRowHeight="11.25" x14ac:dyDescent="0.2"/>
  <cols>
    <col min="1" max="1" width="36.140625" style="3" customWidth="1"/>
    <col min="2" max="2" width="61.5703125" style="3" customWidth="1"/>
    <col min="3" max="3" width="20" style="3" customWidth="1"/>
    <col min="4" max="4" width="53.7109375" style="3" customWidth="1"/>
    <col min="5" max="5" width="7.7109375" style="3"/>
    <col min="6" max="6" width="9.85546875" style="3" bestFit="1" customWidth="1"/>
    <col min="7" max="7" width="8.5703125" style="3" customWidth="1"/>
    <col min="8" max="8" width="7.7109375" style="3"/>
    <col min="9" max="9" width="8.5703125" style="3" customWidth="1"/>
    <col min="10" max="10" width="9.7109375" style="3" customWidth="1"/>
    <col min="11" max="16384" width="7.7109375" style="3"/>
  </cols>
  <sheetData>
    <row r="1" spans="1:674" x14ac:dyDescent="0.2">
      <c r="A1" s="6"/>
    </row>
    <row r="2" spans="1:674" x14ac:dyDescent="0.2">
      <c r="A2" s="6"/>
      <c r="B2" s="25"/>
      <c r="C2" s="25"/>
      <c r="D2" s="25"/>
    </row>
    <row r="3" spans="1:674" ht="54" customHeight="1" x14ac:dyDescent="0.2">
      <c r="A3" s="6"/>
      <c r="B3" s="82" t="s">
        <v>171</v>
      </c>
      <c r="C3" s="25"/>
      <c r="D3" s="83" t="s">
        <v>172</v>
      </c>
    </row>
    <row r="4" spans="1:674" x14ac:dyDescent="0.2">
      <c r="A4" s="6"/>
      <c r="B4" s="25"/>
      <c r="C4" s="25"/>
      <c r="D4" s="25"/>
    </row>
    <row r="5" spans="1:674" x14ac:dyDescent="0.2">
      <c r="A5" s="6"/>
      <c r="B5" s="27"/>
      <c r="C5" s="27"/>
      <c r="D5" s="27"/>
    </row>
    <row r="6" spans="1:674" x14ac:dyDescent="0.2">
      <c r="A6" s="6"/>
      <c r="C6" s="28" t="s">
        <v>0</v>
      </c>
    </row>
    <row r="7" spans="1:674" x14ac:dyDescent="0.2">
      <c r="A7" s="6"/>
      <c r="C7" s="28" t="s">
        <v>1</v>
      </c>
    </row>
    <row r="8" spans="1:674"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22.5" customHeight="1" x14ac:dyDescent="0.25">
      <c r="B9" s="136" t="s">
        <v>2</v>
      </c>
      <c r="C9" s="30" t="s">
        <v>3</v>
      </c>
      <c r="D9" s="40" t="s">
        <v>4</v>
      </c>
      <c r="E9" s="30"/>
      <c r="F9" s="30"/>
    </row>
    <row r="10" spans="1:674" ht="14.45" customHeight="1" x14ac:dyDescent="0.2">
      <c r="A10" s="31"/>
      <c r="C10" s="30"/>
      <c r="E10" s="30"/>
      <c r="F10" s="30"/>
    </row>
    <row r="11" spans="1:674" ht="15" customHeight="1" x14ac:dyDescent="0.25">
      <c r="A11" s="31"/>
      <c r="B11" s="3" t="s">
        <v>204</v>
      </c>
      <c r="C11" s="80" t="s">
        <v>5</v>
      </c>
      <c r="D11" s="61" t="s">
        <v>173</v>
      </c>
    </row>
    <row r="12" spans="1:674" ht="15" customHeight="1" x14ac:dyDescent="0.25">
      <c r="A12" s="31"/>
      <c r="B12" s="3" t="s">
        <v>205</v>
      </c>
      <c r="C12" s="80" t="s">
        <v>6</v>
      </c>
      <c r="D12" s="61" t="s">
        <v>174</v>
      </c>
    </row>
    <row r="13" spans="1:674" ht="15" customHeight="1" x14ac:dyDescent="0.25">
      <c r="A13" s="31"/>
      <c r="B13" s="3" t="s">
        <v>206</v>
      </c>
      <c r="C13" s="80" t="s">
        <v>7</v>
      </c>
      <c r="D13" s="61" t="s">
        <v>175</v>
      </c>
    </row>
    <row r="14" spans="1:674" ht="15" customHeight="1" x14ac:dyDescent="0.25">
      <c r="A14" s="31"/>
      <c r="B14" s="3" t="s">
        <v>207</v>
      </c>
      <c r="C14" s="80" t="s">
        <v>8</v>
      </c>
      <c r="D14" s="61" t="s">
        <v>176</v>
      </c>
    </row>
    <row r="15" spans="1:674" ht="15" customHeight="1" x14ac:dyDescent="0.25">
      <c r="A15" s="31"/>
      <c r="B15" s="3" t="s">
        <v>208</v>
      </c>
      <c r="C15" s="80" t="s">
        <v>9</v>
      </c>
      <c r="D15" s="61" t="s">
        <v>177</v>
      </c>
    </row>
    <row r="16" spans="1:674" ht="15" customHeight="1" x14ac:dyDescent="0.25">
      <c r="A16" s="31"/>
      <c r="B16" s="3" t="s">
        <v>209</v>
      </c>
      <c r="C16" s="80" t="s">
        <v>10</v>
      </c>
      <c r="D16" s="61" t="s">
        <v>178</v>
      </c>
    </row>
    <row r="17" spans="1:4" ht="15" customHeight="1" x14ac:dyDescent="0.25">
      <c r="A17" s="31"/>
      <c r="B17" s="3" t="s">
        <v>210</v>
      </c>
      <c r="C17" s="80" t="s">
        <v>11</v>
      </c>
      <c r="D17" s="61" t="s">
        <v>179</v>
      </c>
    </row>
    <row r="18" spans="1:4" ht="15" customHeight="1" x14ac:dyDescent="0.25">
      <c r="A18" s="31"/>
      <c r="B18" s="3" t="s">
        <v>211</v>
      </c>
      <c r="C18" s="80" t="s">
        <v>12</v>
      </c>
      <c r="D18" s="61" t="s">
        <v>180</v>
      </c>
    </row>
    <row r="19" spans="1:4" ht="15" customHeight="1" x14ac:dyDescent="0.25">
      <c r="A19" s="31"/>
      <c r="B19" s="3" t="s">
        <v>212</v>
      </c>
      <c r="C19" s="80" t="s">
        <v>39</v>
      </c>
      <c r="D19" s="61" t="s">
        <v>181</v>
      </c>
    </row>
    <row r="20" spans="1:4" ht="15" customHeight="1" x14ac:dyDescent="0.25">
      <c r="A20" s="31"/>
      <c r="B20" s="3" t="s">
        <v>213</v>
      </c>
      <c r="C20" s="80" t="s">
        <v>40</v>
      </c>
      <c r="D20" s="61" t="s">
        <v>182</v>
      </c>
    </row>
    <row r="21" spans="1:4" ht="15" customHeight="1" x14ac:dyDescent="0.2">
      <c r="A21" s="31"/>
      <c r="C21" s="52"/>
    </row>
    <row r="22" spans="1:4" ht="15" customHeight="1" x14ac:dyDescent="0.2">
      <c r="A22" s="31"/>
      <c r="B22" s="3" t="s">
        <v>13</v>
      </c>
      <c r="C22" s="51" t="s">
        <v>14</v>
      </c>
    </row>
    <row r="23" spans="1:4" ht="15" customHeight="1" x14ac:dyDescent="0.2">
      <c r="A23" s="31"/>
    </row>
    <row r="24" spans="1:4" x14ac:dyDescent="0.2">
      <c r="A24" s="31"/>
    </row>
    <row r="25" spans="1:4" ht="15" x14ac:dyDescent="0.25">
      <c r="A25" s="31"/>
      <c r="B25" s="81"/>
    </row>
    <row r="26" spans="1:4" x14ac:dyDescent="0.2">
      <c r="A26" s="31"/>
      <c r="C26" s="28"/>
    </row>
    <row r="27" spans="1:4" x14ac:dyDescent="0.2">
      <c r="A27" s="31"/>
    </row>
    <row r="28" spans="1:4" x14ac:dyDescent="0.2">
      <c r="A28" s="31"/>
    </row>
    <row r="29" spans="1:4" x14ac:dyDescent="0.2">
      <c r="A29" s="31"/>
    </row>
    <row r="30" spans="1:4" x14ac:dyDescent="0.2">
      <c r="A30" s="31"/>
    </row>
    <row r="31" spans="1:4" x14ac:dyDescent="0.2">
      <c r="A31" s="31"/>
    </row>
    <row r="32" spans="1:4" x14ac:dyDescent="0.2">
      <c r="A32" s="31"/>
    </row>
    <row r="33" spans="1:1" x14ac:dyDescent="0.2">
      <c r="A33" s="31"/>
    </row>
    <row r="34" spans="1:1" x14ac:dyDescent="0.2">
      <c r="A34" s="31"/>
    </row>
    <row r="35" spans="1:1" x14ac:dyDescent="0.2">
      <c r="A35" s="31"/>
    </row>
    <row r="36" spans="1:1" x14ac:dyDescent="0.2">
      <c r="A36" s="31"/>
    </row>
    <row r="37" spans="1:1" x14ac:dyDescent="0.2">
      <c r="A37" s="31"/>
    </row>
    <row r="38" spans="1:1" x14ac:dyDescent="0.2">
      <c r="A38" s="31"/>
    </row>
    <row r="39" spans="1:1" x14ac:dyDescent="0.2">
      <c r="A39" s="31"/>
    </row>
    <row r="40" spans="1:1" x14ac:dyDescent="0.2">
      <c r="A40" s="31"/>
    </row>
    <row r="41" spans="1:1" x14ac:dyDescent="0.2">
      <c r="A41" s="31"/>
    </row>
    <row r="42" spans="1:1" x14ac:dyDescent="0.2">
      <c r="A42" s="31"/>
    </row>
    <row r="43" spans="1:1" x14ac:dyDescent="0.2">
      <c r="A43" s="31"/>
    </row>
    <row r="44" spans="1:1" x14ac:dyDescent="0.2">
      <c r="A44" s="31"/>
    </row>
    <row r="45" spans="1:1" x14ac:dyDescent="0.2">
      <c r="A45" s="31"/>
    </row>
    <row r="46" spans="1:1" x14ac:dyDescent="0.2">
      <c r="A46" s="31"/>
    </row>
    <row r="47" spans="1:1" x14ac:dyDescent="0.2">
      <c r="A47" s="31"/>
    </row>
    <row r="48" spans="1:1" x14ac:dyDescent="0.2">
      <c r="A48" s="31"/>
    </row>
    <row r="49" spans="1:1" x14ac:dyDescent="0.2">
      <c r="A49" s="31"/>
    </row>
    <row r="50" spans="1:1" x14ac:dyDescent="0.2">
      <c r="A50" s="31"/>
    </row>
    <row r="51" spans="1:1" x14ac:dyDescent="0.2">
      <c r="A51" s="31"/>
    </row>
    <row r="52" spans="1:1" x14ac:dyDescent="0.2">
      <c r="A52" s="31"/>
    </row>
    <row r="53" spans="1:1" x14ac:dyDescent="0.2">
      <c r="A53" s="31"/>
    </row>
    <row r="54" spans="1:1" x14ac:dyDescent="0.2">
      <c r="A54" s="31"/>
    </row>
    <row r="55" spans="1:1" x14ac:dyDescent="0.2">
      <c r="A55" s="31"/>
    </row>
    <row r="56" spans="1:1" x14ac:dyDescent="0.2">
      <c r="A56" s="31"/>
    </row>
    <row r="57" spans="1:1" x14ac:dyDescent="0.2">
      <c r="A57" s="31"/>
    </row>
    <row r="58" spans="1:1" x14ac:dyDescent="0.2">
      <c r="A58" s="31"/>
    </row>
    <row r="59" spans="1:1" x14ac:dyDescent="0.2">
      <c r="A59" s="31"/>
    </row>
    <row r="60" spans="1:1" x14ac:dyDescent="0.2">
      <c r="A60" s="31"/>
    </row>
    <row r="61" spans="1:1" x14ac:dyDescent="0.2">
      <c r="A61" s="31"/>
    </row>
    <row r="62" spans="1:1" x14ac:dyDescent="0.2">
      <c r="A62" s="31"/>
    </row>
    <row r="63" spans="1:1" x14ac:dyDescent="0.2">
      <c r="A63" s="31"/>
    </row>
    <row r="64" spans="1:1" x14ac:dyDescent="0.2">
      <c r="A64" s="31"/>
    </row>
    <row r="65" spans="1:1" x14ac:dyDescent="0.2">
      <c r="A65" s="31"/>
    </row>
    <row r="66" spans="1:1" x14ac:dyDescent="0.2">
      <c r="A66" s="31"/>
    </row>
    <row r="67" spans="1:1" x14ac:dyDescent="0.2">
      <c r="A67" s="31"/>
    </row>
    <row r="68" spans="1:1" x14ac:dyDescent="0.2">
      <c r="A68" s="31"/>
    </row>
    <row r="69" spans="1:1" x14ac:dyDescent="0.2">
      <c r="A69" s="31"/>
    </row>
    <row r="70" spans="1:1" x14ac:dyDescent="0.2">
      <c r="A70" s="31"/>
    </row>
    <row r="71" spans="1:1" x14ac:dyDescent="0.2">
      <c r="A71" s="31"/>
    </row>
    <row r="72" spans="1:1" x14ac:dyDescent="0.2">
      <c r="A72" s="31"/>
    </row>
    <row r="73" spans="1:1" x14ac:dyDescent="0.2">
      <c r="A73" s="31"/>
    </row>
    <row r="74" spans="1:1" x14ac:dyDescent="0.2">
      <c r="A74" s="31"/>
    </row>
    <row r="75" spans="1:1" x14ac:dyDescent="0.2">
      <c r="A75" s="31"/>
    </row>
    <row r="76" spans="1:1" x14ac:dyDescent="0.2">
      <c r="A76" s="31"/>
    </row>
    <row r="77" spans="1:1" x14ac:dyDescent="0.2">
      <c r="A77" s="31"/>
    </row>
    <row r="78" spans="1:1" x14ac:dyDescent="0.2">
      <c r="A78" s="31"/>
    </row>
    <row r="79" spans="1:1" x14ac:dyDescent="0.2">
      <c r="A79" s="31"/>
    </row>
    <row r="80" spans="1:1" x14ac:dyDescent="0.2">
      <c r="A80" s="31"/>
    </row>
    <row r="81" spans="1:1" x14ac:dyDescent="0.2">
      <c r="A81" s="31"/>
    </row>
    <row r="82" spans="1:1" x14ac:dyDescent="0.2">
      <c r="A82" s="31"/>
    </row>
    <row r="83" spans="1:1" x14ac:dyDescent="0.2">
      <c r="A83" s="31"/>
    </row>
    <row r="84" spans="1:1" x14ac:dyDescent="0.2">
      <c r="A84" s="31"/>
    </row>
    <row r="85" spans="1:1" x14ac:dyDescent="0.2">
      <c r="A85" s="31"/>
    </row>
    <row r="86" spans="1:1" x14ac:dyDescent="0.2">
      <c r="A86" s="31"/>
    </row>
    <row r="87" spans="1:1" x14ac:dyDescent="0.2">
      <c r="A87" s="31"/>
    </row>
    <row r="88" spans="1:1" x14ac:dyDescent="0.2">
      <c r="A88" s="31"/>
    </row>
    <row r="89" spans="1:1" x14ac:dyDescent="0.2">
      <c r="A89" s="31"/>
    </row>
    <row r="90" spans="1:1" x14ac:dyDescent="0.2">
      <c r="A90" s="31"/>
    </row>
    <row r="91" spans="1:1" x14ac:dyDescent="0.2">
      <c r="A91" s="31"/>
    </row>
    <row r="92" spans="1:1" x14ac:dyDescent="0.2">
      <c r="A92" s="31"/>
    </row>
    <row r="93" spans="1:1" x14ac:dyDescent="0.2">
      <c r="A93" s="31"/>
    </row>
    <row r="94" spans="1:1" x14ac:dyDescent="0.2">
      <c r="A94" s="31"/>
    </row>
    <row r="95" spans="1:1" x14ac:dyDescent="0.2">
      <c r="A95" s="31"/>
    </row>
    <row r="96" spans="1:1" x14ac:dyDescent="0.2">
      <c r="A96" s="31"/>
    </row>
    <row r="97" spans="1:1" x14ac:dyDescent="0.2">
      <c r="A97" s="31"/>
    </row>
    <row r="98" spans="1:1" x14ac:dyDescent="0.2">
      <c r="A98" s="31"/>
    </row>
    <row r="99" spans="1:1" x14ac:dyDescent="0.2">
      <c r="A99" s="31"/>
    </row>
    <row r="100" spans="1:1" x14ac:dyDescent="0.2">
      <c r="A100" s="31"/>
    </row>
    <row r="101" spans="1:1" x14ac:dyDescent="0.2">
      <c r="A101" s="31"/>
    </row>
    <row r="102" spans="1:1" x14ac:dyDescent="0.2">
      <c r="A102" s="31"/>
    </row>
    <row r="103" spans="1:1" x14ac:dyDescent="0.2">
      <c r="A103" s="31"/>
    </row>
    <row r="104" spans="1:1" x14ac:dyDescent="0.2">
      <c r="A104" s="31"/>
    </row>
    <row r="105" spans="1:1" x14ac:dyDescent="0.2">
      <c r="A105" s="31"/>
    </row>
    <row r="106" spans="1:1" x14ac:dyDescent="0.2">
      <c r="A106" s="31"/>
    </row>
    <row r="107" spans="1:1" x14ac:dyDescent="0.2">
      <c r="A107" s="31"/>
    </row>
    <row r="108" spans="1:1" x14ac:dyDescent="0.2">
      <c r="A108" s="31"/>
    </row>
    <row r="109" spans="1:1" x14ac:dyDescent="0.2">
      <c r="A109" s="31"/>
    </row>
    <row r="110" spans="1:1" x14ac:dyDescent="0.2">
      <c r="A110" s="31"/>
    </row>
    <row r="111" spans="1:1" x14ac:dyDescent="0.2">
      <c r="A111" s="31"/>
    </row>
    <row r="112" spans="1:1" x14ac:dyDescent="0.2">
      <c r="A112" s="31"/>
    </row>
    <row r="113" spans="1:1" x14ac:dyDescent="0.2">
      <c r="A113" s="31"/>
    </row>
    <row r="114" spans="1:1" x14ac:dyDescent="0.2">
      <c r="A114" s="31"/>
    </row>
    <row r="115" spans="1:1" x14ac:dyDescent="0.2">
      <c r="A115" s="31"/>
    </row>
    <row r="116" spans="1:1" x14ac:dyDescent="0.2">
      <c r="A116" s="31"/>
    </row>
    <row r="117" spans="1:1" x14ac:dyDescent="0.2">
      <c r="A117" s="31"/>
    </row>
    <row r="118" spans="1:1" x14ac:dyDescent="0.2">
      <c r="A118" s="31"/>
    </row>
    <row r="119" spans="1:1" x14ac:dyDescent="0.2">
      <c r="A119" s="31"/>
    </row>
    <row r="120" spans="1:1" x14ac:dyDescent="0.2">
      <c r="A120" s="31"/>
    </row>
    <row r="121" spans="1:1" x14ac:dyDescent="0.2">
      <c r="A121" s="31"/>
    </row>
    <row r="122" spans="1:1" x14ac:dyDescent="0.2">
      <c r="A122" s="31"/>
    </row>
    <row r="123" spans="1:1" x14ac:dyDescent="0.2">
      <c r="A123" s="31"/>
    </row>
    <row r="124" spans="1:1" x14ac:dyDescent="0.2">
      <c r="A124" s="31"/>
    </row>
    <row r="125" spans="1:1" x14ac:dyDescent="0.2">
      <c r="A125" s="31"/>
    </row>
    <row r="126" spans="1:1" x14ac:dyDescent="0.2">
      <c r="A126" s="31"/>
    </row>
    <row r="127" spans="1:1" x14ac:dyDescent="0.2">
      <c r="A127" s="31"/>
    </row>
    <row r="128" spans="1:1" x14ac:dyDescent="0.2">
      <c r="A128" s="31"/>
    </row>
    <row r="129" spans="1:1" x14ac:dyDescent="0.2">
      <c r="A129" s="31"/>
    </row>
    <row r="130" spans="1:1" x14ac:dyDescent="0.2">
      <c r="A130" s="31"/>
    </row>
    <row r="131" spans="1:1" x14ac:dyDescent="0.2">
      <c r="A131" s="31"/>
    </row>
  </sheetData>
  <phoneticPr fontId="6" type="noConversion"/>
  <hyperlinks>
    <hyperlink ref="C11" location="'Table 1'!A1" display="Table 1" xr:uid="{B9D1DDB6-5498-48FB-B9CC-E8B19E5C4309}"/>
    <hyperlink ref="C12" location="'Table 2'!A1" display="Table 2" xr:uid="{AC290B84-6541-4F48-A67D-F1D6FCFA7FDE}"/>
    <hyperlink ref="C7" location="Enquiries!A1" display="Enquiries" xr:uid="{358113C2-7577-41E3-AD3C-08CBE9A9B542}"/>
    <hyperlink ref="C6" location="Metadata!A1" display="Metadata" xr:uid="{CF157346-8050-476C-9DC6-95FCBA1AFAD9}"/>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F53"/>
  <sheetViews>
    <sheetView showGridLines="0" zoomScale="96" zoomScaleNormal="96" workbookViewId="0">
      <selection activeCell="A2" sqref="A2"/>
    </sheetView>
  </sheetViews>
  <sheetFormatPr defaultColWidth="8.7109375" defaultRowHeight="11.25" x14ac:dyDescent="0.2"/>
  <cols>
    <col min="1" max="1" width="8.85546875" style="6" customWidth="1"/>
    <col min="2" max="2" width="9" style="6" customWidth="1"/>
    <col min="3" max="3" width="6.7109375" style="6" customWidth="1"/>
    <col min="4" max="4" width="37" style="6" customWidth="1"/>
    <col min="5" max="5" width="12.85546875" style="6" customWidth="1"/>
    <col min="6" max="6" width="54.140625" style="6" bestFit="1" customWidth="1"/>
    <col min="7" max="16384" width="8.7109375" style="6"/>
  </cols>
  <sheetData>
    <row r="1" spans="1:6" ht="11.45" customHeight="1" x14ac:dyDescent="0.25">
      <c r="D1" s="49"/>
    </row>
    <row r="3" spans="1:6" s="101" customFormat="1" ht="29.25" customHeight="1" x14ac:dyDescent="0.2">
      <c r="A3" s="86"/>
      <c r="B3" s="137" t="s">
        <v>201</v>
      </c>
      <c r="C3" s="137"/>
      <c r="D3" s="137"/>
      <c r="E3" s="137"/>
      <c r="F3" s="86" t="s">
        <v>184</v>
      </c>
    </row>
    <row r="4" spans="1:6" s="101" customFormat="1" ht="13.5" customHeight="1" x14ac:dyDescent="0.2">
      <c r="A4" s="86"/>
      <c r="B4" s="135"/>
      <c r="C4" s="135"/>
      <c r="D4" s="135"/>
      <c r="E4" s="86"/>
      <c r="F4" s="86"/>
    </row>
    <row r="5" spans="1:6" x14ac:dyDescent="0.2">
      <c r="A5" s="41"/>
      <c r="B5" s="41" t="s">
        <v>15</v>
      </c>
      <c r="E5" s="7"/>
      <c r="F5" s="6" t="s">
        <v>125</v>
      </c>
    </row>
    <row r="6" spans="1:6" x14ac:dyDescent="0.2">
      <c r="B6" s="10" t="s">
        <v>16</v>
      </c>
      <c r="C6" s="21"/>
      <c r="D6" s="48" t="s">
        <v>57</v>
      </c>
      <c r="E6" s="106" t="s">
        <v>167</v>
      </c>
      <c r="F6" s="12" t="s">
        <v>152</v>
      </c>
    </row>
    <row r="7" spans="1:6" x14ac:dyDescent="0.2">
      <c r="B7" s="10"/>
      <c r="C7" s="21"/>
      <c r="D7" s="48"/>
      <c r="E7" s="106">
        <v>45078</v>
      </c>
      <c r="F7" s="12"/>
    </row>
    <row r="8" spans="1:6" x14ac:dyDescent="0.2">
      <c r="B8" s="14"/>
      <c r="C8" s="14" t="s">
        <v>25</v>
      </c>
      <c r="D8" s="14"/>
      <c r="E8" s="116">
        <v>22391.529562000003</v>
      </c>
      <c r="F8" s="57" t="s">
        <v>156</v>
      </c>
    </row>
    <row r="9" spans="1:6" x14ac:dyDescent="0.2">
      <c r="B9" s="22"/>
      <c r="C9" s="22" t="s">
        <v>20</v>
      </c>
      <c r="D9" s="16"/>
      <c r="E9" s="117">
        <v>5849.3371740000002</v>
      </c>
      <c r="F9" s="60" t="s">
        <v>130</v>
      </c>
    </row>
    <row r="10" spans="1:6" ht="12" customHeight="1" x14ac:dyDescent="0.2">
      <c r="B10" s="42"/>
      <c r="C10" s="18"/>
      <c r="D10" s="42" t="s">
        <v>143</v>
      </c>
      <c r="E10" s="118">
        <v>3015.1715789999998</v>
      </c>
      <c r="F10" s="59" t="s">
        <v>137</v>
      </c>
    </row>
    <row r="11" spans="1:6" ht="12" customHeight="1" x14ac:dyDescent="0.2">
      <c r="B11" s="43"/>
      <c r="C11" s="16"/>
      <c r="D11" s="43" t="s">
        <v>144</v>
      </c>
      <c r="E11" s="119">
        <v>1832.936545</v>
      </c>
      <c r="F11" s="58" t="s">
        <v>220</v>
      </c>
    </row>
    <row r="12" spans="1:6" ht="12" customHeight="1" x14ac:dyDescent="0.2">
      <c r="B12" s="42"/>
      <c r="C12" s="18"/>
      <c r="D12" s="42" t="s">
        <v>145</v>
      </c>
      <c r="E12" s="118">
        <v>174.722601</v>
      </c>
      <c r="F12" s="59" t="s">
        <v>221</v>
      </c>
    </row>
    <row r="13" spans="1:6" ht="12" customHeight="1" x14ac:dyDescent="0.2">
      <c r="B13" s="43"/>
      <c r="C13" s="16"/>
      <c r="D13" s="43" t="s">
        <v>146</v>
      </c>
      <c r="E13" s="119">
        <v>242.55001999999999</v>
      </c>
      <c r="F13" s="58" t="s">
        <v>138</v>
      </c>
    </row>
    <row r="14" spans="1:6" ht="12" customHeight="1" x14ac:dyDescent="0.2">
      <c r="B14" s="42"/>
      <c r="C14" s="18"/>
      <c r="D14" s="42" t="s">
        <v>147</v>
      </c>
      <c r="E14" s="118">
        <v>0.102142</v>
      </c>
      <c r="F14" s="59" t="s">
        <v>166</v>
      </c>
    </row>
    <row r="15" spans="1:6" ht="12" customHeight="1" x14ac:dyDescent="0.2">
      <c r="B15" s="43"/>
      <c r="C15" s="16"/>
      <c r="D15" s="43" t="s">
        <v>148</v>
      </c>
      <c r="E15" s="119">
        <v>16.772497000000001</v>
      </c>
      <c r="F15" s="58" t="s">
        <v>139</v>
      </c>
    </row>
    <row r="16" spans="1:6" ht="12" customHeight="1" x14ac:dyDescent="0.2">
      <c r="B16" s="42"/>
      <c r="C16" s="18"/>
      <c r="D16" s="42" t="s">
        <v>56</v>
      </c>
      <c r="E16" s="118">
        <v>414.27627200000001</v>
      </c>
      <c r="F16" s="59" t="s">
        <v>222</v>
      </c>
    </row>
    <row r="17" spans="2:6" ht="12" customHeight="1" x14ac:dyDescent="0.2">
      <c r="B17" s="43"/>
      <c r="C17" s="16"/>
      <c r="D17" s="43" t="s">
        <v>149</v>
      </c>
      <c r="E17" s="119">
        <v>1.41659</v>
      </c>
      <c r="F17" s="58" t="s">
        <v>223</v>
      </c>
    </row>
    <row r="18" spans="2:6" ht="12" customHeight="1" x14ac:dyDescent="0.2">
      <c r="B18" s="42"/>
      <c r="C18" s="18"/>
      <c r="D18" s="42" t="s">
        <v>150</v>
      </c>
      <c r="E18" s="118">
        <v>13.030889</v>
      </c>
      <c r="F18" s="59" t="s">
        <v>224</v>
      </c>
    </row>
    <row r="19" spans="2:6" ht="12" customHeight="1" x14ac:dyDescent="0.2">
      <c r="B19" s="43"/>
      <c r="C19" s="16"/>
      <c r="D19" s="43" t="s">
        <v>151</v>
      </c>
      <c r="E19" s="119">
        <v>44.517583999999999</v>
      </c>
      <c r="F19" s="58" t="s">
        <v>140</v>
      </c>
    </row>
    <row r="20" spans="2:6" ht="12" customHeight="1" x14ac:dyDescent="0.2">
      <c r="B20" s="42"/>
      <c r="C20" s="18"/>
      <c r="D20" s="42" t="s">
        <v>141</v>
      </c>
      <c r="E20" s="118">
        <v>85.885508000000002</v>
      </c>
      <c r="F20" s="59" t="s">
        <v>142</v>
      </c>
    </row>
    <row r="21" spans="2:6" ht="12.75" customHeight="1" x14ac:dyDescent="0.2">
      <c r="B21" s="43"/>
      <c r="C21" s="16"/>
      <c r="D21" s="43" t="s">
        <v>160</v>
      </c>
      <c r="E21" s="119">
        <v>7.9549470000000007</v>
      </c>
      <c r="F21" s="58" t="s">
        <v>70</v>
      </c>
    </row>
    <row r="22" spans="2:6" ht="12" customHeight="1" x14ac:dyDescent="0.2">
      <c r="B22" s="14"/>
      <c r="C22" s="14" t="s">
        <v>21</v>
      </c>
      <c r="D22" s="14"/>
      <c r="E22" s="120">
        <v>4155.8809550000005</v>
      </c>
      <c r="F22" s="57" t="s">
        <v>131</v>
      </c>
    </row>
    <row r="23" spans="2:6" ht="12" customHeight="1" x14ac:dyDescent="0.2">
      <c r="B23" s="43"/>
      <c r="C23" s="16"/>
      <c r="D23" s="43" t="s">
        <v>143</v>
      </c>
      <c r="E23" s="119">
        <v>3034.2890929999999</v>
      </c>
      <c r="F23" s="58" t="s">
        <v>137</v>
      </c>
    </row>
    <row r="24" spans="2:6" ht="12" customHeight="1" x14ac:dyDescent="0.2">
      <c r="B24" s="42"/>
      <c r="C24" s="18"/>
      <c r="D24" s="42" t="s">
        <v>144</v>
      </c>
      <c r="E24" s="118">
        <v>77.430717000000001</v>
      </c>
      <c r="F24" s="59" t="s">
        <v>220</v>
      </c>
    </row>
    <row r="25" spans="2:6" ht="12" customHeight="1" x14ac:dyDescent="0.2">
      <c r="B25" s="43"/>
      <c r="C25" s="16"/>
      <c r="D25" s="43" t="s">
        <v>145</v>
      </c>
      <c r="E25" s="119">
        <v>9.1562529999999995</v>
      </c>
      <c r="F25" s="58" t="s">
        <v>221</v>
      </c>
    </row>
    <row r="26" spans="2:6" ht="12" customHeight="1" x14ac:dyDescent="0.2">
      <c r="B26" s="42"/>
      <c r="C26" s="18"/>
      <c r="D26" s="42" t="s">
        <v>146</v>
      </c>
      <c r="E26" s="118">
        <v>243.155935</v>
      </c>
      <c r="F26" s="59" t="s">
        <v>138</v>
      </c>
    </row>
    <row r="27" spans="2:6" ht="12" customHeight="1" x14ac:dyDescent="0.2">
      <c r="B27" s="43"/>
      <c r="C27" s="16"/>
      <c r="D27" s="43" t="s">
        <v>147</v>
      </c>
      <c r="E27" s="119">
        <v>0.50723600000000002</v>
      </c>
      <c r="F27" s="58" t="s">
        <v>166</v>
      </c>
    </row>
    <row r="28" spans="2:6" ht="12" customHeight="1" x14ac:dyDescent="0.2">
      <c r="B28" s="42"/>
      <c r="C28" s="18"/>
      <c r="D28" s="42" t="s">
        <v>148</v>
      </c>
      <c r="E28" s="118">
        <v>8.1473960000000005</v>
      </c>
      <c r="F28" s="59" t="s">
        <v>139</v>
      </c>
    </row>
    <row r="29" spans="2:6" ht="12" customHeight="1" x14ac:dyDescent="0.2">
      <c r="B29" s="43"/>
      <c r="C29" s="16"/>
      <c r="D29" s="43" t="s">
        <v>56</v>
      </c>
      <c r="E29" s="119">
        <v>15.643681000000001</v>
      </c>
      <c r="F29" s="58" t="s">
        <v>222</v>
      </c>
    </row>
    <row r="30" spans="2:6" ht="12" customHeight="1" x14ac:dyDescent="0.2">
      <c r="B30" s="42"/>
      <c r="C30" s="18"/>
      <c r="D30" s="42" t="s">
        <v>149</v>
      </c>
      <c r="E30" s="118">
        <v>0</v>
      </c>
      <c r="F30" s="59" t="s">
        <v>223</v>
      </c>
    </row>
    <row r="31" spans="2:6" ht="12" customHeight="1" x14ac:dyDescent="0.2">
      <c r="B31" s="43"/>
      <c r="C31" s="16"/>
      <c r="D31" s="43" t="s">
        <v>150</v>
      </c>
      <c r="E31" s="119">
        <v>3.4995889999999998</v>
      </c>
      <c r="F31" s="58" t="s">
        <v>224</v>
      </c>
    </row>
    <row r="32" spans="2:6" ht="12" customHeight="1" x14ac:dyDescent="0.2">
      <c r="B32" s="42"/>
      <c r="C32" s="18"/>
      <c r="D32" s="42" t="s">
        <v>151</v>
      </c>
      <c r="E32" s="118">
        <v>2.9811550000000002</v>
      </c>
      <c r="F32" s="59" t="s">
        <v>140</v>
      </c>
    </row>
    <row r="33" spans="2:6" ht="12" customHeight="1" x14ac:dyDescent="0.2">
      <c r="B33" s="43"/>
      <c r="C33" s="16"/>
      <c r="D33" s="43" t="s">
        <v>141</v>
      </c>
      <c r="E33" s="119">
        <v>19.433160999999998</v>
      </c>
      <c r="F33" s="58" t="s">
        <v>142</v>
      </c>
    </row>
    <row r="34" spans="2:6" ht="12.75" customHeight="1" x14ac:dyDescent="0.2">
      <c r="B34" s="42"/>
      <c r="C34" s="18"/>
      <c r="D34" s="42" t="s">
        <v>160</v>
      </c>
      <c r="E34" s="118">
        <v>741.63673900000003</v>
      </c>
      <c r="F34" s="59" t="s">
        <v>70</v>
      </c>
    </row>
    <row r="35" spans="2:6" ht="12" customHeight="1" x14ac:dyDescent="0.2">
      <c r="B35" s="43"/>
      <c r="C35" s="22" t="s">
        <v>129</v>
      </c>
      <c r="D35" s="43"/>
      <c r="E35" s="117">
        <v>12387.807155</v>
      </c>
      <c r="F35" s="60" t="s">
        <v>132</v>
      </c>
    </row>
    <row r="36" spans="2:6" ht="12" customHeight="1" x14ac:dyDescent="0.2">
      <c r="B36" s="42"/>
      <c r="C36" s="18"/>
      <c r="D36" s="42" t="s">
        <v>143</v>
      </c>
      <c r="E36" s="118">
        <v>2397.5344660000001</v>
      </c>
      <c r="F36" s="59" t="s">
        <v>137</v>
      </c>
    </row>
    <row r="37" spans="2:6" ht="12" customHeight="1" x14ac:dyDescent="0.2">
      <c r="B37" s="43"/>
      <c r="C37" s="16"/>
      <c r="D37" s="43" t="s">
        <v>144</v>
      </c>
      <c r="E37" s="119">
        <v>3684.1583860000001</v>
      </c>
      <c r="F37" s="58" t="s">
        <v>220</v>
      </c>
    </row>
    <row r="38" spans="2:6" ht="12" customHeight="1" x14ac:dyDescent="0.2">
      <c r="B38" s="42"/>
      <c r="C38" s="18"/>
      <c r="D38" s="42" t="s">
        <v>145</v>
      </c>
      <c r="E38" s="118">
        <v>1000.886832</v>
      </c>
      <c r="F38" s="59" t="s">
        <v>221</v>
      </c>
    </row>
    <row r="39" spans="2:6" ht="12" customHeight="1" x14ac:dyDescent="0.2">
      <c r="B39" s="43"/>
      <c r="C39" s="16"/>
      <c r="D39" s="43" t="s">
        <v>146</v>
      </c>
      <c r="E39" s="119">
        <v>1874.466058</v>
      </c>
      <c r="F39" s="58" t="s">
        <v>138</v>
      </c>
    </row>
    <row r="40" spans="2:6" ht="12" customHeight="1" x14ac:dyDescent="0.2">
      <c r="B40" s="42"/>
      <c r="C40" s="18"/>
      <c r="D40" s="42" t="s">
        <v>147</v>
      </c>
      <c r="E40" s="118">
        <v>5.3108310000000003</v>
      </c>
      <c r="F40" s="59" t="s">
        <v>166</v>
      </c>
    </row>
    <row r="41" spans="2:6" ht="12" customHeight="1" x14ac:dyDescent="0.2">
      <c r="B41" s="43"/>
      <c r="C41" s="16"/>
      <c r="D41" s="43" t="s">
        <v>148</v>
      </c>
      <c r="E41" s="119">
        <v>408.80190199999998</v>
      </c>
      <c r="F41" s="58" t="s">
        <v>139</v>
      </c>
    </row>
    <row r="42" spans="2:6" ht="12" customHeight="1" x14ac:dyDescent="0.2">
      <c r="B42" s="42"/>
      <c r="C42" s="18"/>
      <c r="D42" s="42" t="s">
        <v>56</v>
      </c>
      <c r="E42" s="118">
        <v>1594.047789</v>
      </c>
      <c r="F42" s="59" t="s">
        <v>222</v>
      </c>
    </row>
    <row r="43" spans="2:6" ht="12" customHeight="1" x14ac:dyDescent="0.2">
      <c r="B43" s="43"/>
      <c r="C43" s="16"/>
      <c r="D43" s="43" t="s">
        <v>149</v>
      </c>
      <c r="E43" s="119">
        <v>26.147234999999998</v>
      </c>
      <c r="F43" s="58" t="s">
        <v>223</v>
      </c>
    </row>
    <row r="44" spans="2:6" ht="12" customHeight="1" x14ac:dyDescent="0.2">
      <c r="B44" s="42"/>
      <c r="C44" s="18"/>
      <c r="D44" s="42" t="s">
        <v>150</v>
      </c>
      <c r="E44" s="118">
        <v>1028.74424</v>
      </c>
      <c r="F44" s="59" t="s">
        <v>224</v>
      </c>
    </row>
    <row r="45" spans="2:6" ht="12" customHeight="1" x14ac:dyDescent="0.2">
      <c r="B45" s="43"/>
      <c r="C45" s="16"/>
      <c r="D45" s="43" t="s">
        <v>151</v>
      </c>
      <c r="E45" s="119">
        <v>133.910417</v>
      </c>
      <c r="F45" s="58" t="s">
        <v>140</v>
      </c>
    </row>
    <row r="46" spans="2:6" ht="12" customHeight="1" x14ac:dyDescent="0.2">
      <c r="B46" s="42"/>
      <c r="C46" s="18"/>
      <c r="D46" s="42" t="s">
        <v>141</v>
      </c>
      <c r="E46" s="118">
        <v>171.34584100000001</v>
      </c>
      <c r="F46" s="59" t="s">
        <v>142</v>
      </c>
    </row>
    <row r="47" spans="2:6" ht="12.75" customHeight="1" x14ac:dyDescent="0.2">
      <c r="B47" s="43"/>
      <c r="C47" s="16"/>
      <c r="D47" s="43" t="s">
        <v>160</v>
      </c>
      <c r="E47" s="119">
        <v>62.453158000000002</v>
      </c>
      <c r="F47" s="58" t="s">
        <v>70</v>
      </c>
    </row>
    <row r="48" spans="2:6" x14ac:dyDescent="0.2">
      <c r="B48" s="42"/>
      <c r="C48" s="18"/>
      <c r="D48" s="42"/>
      <c r="E48" s="18"/>
      <c r="F48" s="59"/>
    </row>
    <row r="49" spans="2:6" x14ac:dyDescent="0.2">
      <c r="B49" s="23" t="s">
        <v>162</v>
      </c>
      <c r="C49" s="18"/>
      <c r="D49" s="42"/>
      <c r="E49" s="18"/>
      <c r="F49" s="24" t="s">
        <v>161</v>
      </c>
    </row>
    <row r="50" spans="2:6" x14ac:dyDescent="0.2">
      <c r="B50" s="23" t="s">
        <v>159</v>
      </c>
      <c r="C50" s="8"/>
      <c r="D50" s="8"/>
      <c r="F50" s="24" t="s">
        <v>163</v>
      </c>
    </row>
    <row r="53" spans="2:6" x14ac:dyDescent="0.2">
      <c r="B53" s="24"/>
    </row>
  </sheetData>
  <mergeCells count="1">
    <mergeCell ref="B3: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H23"/>
  <sheetViews>
    <sheetView showGridLines="0" workbookViewId="0">
      <selection activeCell="A2" sqref="A2"/>
    </sheetView>
  </sheetViews>
  <sheetFormatPr defaultColWidth="8.7109375" defaultRowHeight="11.25" x14ac:dyDescent="0.2"/>
  <cols>
    <col min="1" max="2" width="8.7109375" style="6"/>
    <col min="3" max="3" width="14.7109375" style="6" customWidth="1"/>
    <col min="4" max="4" width="26.7109375" style="6" customWidth="1"/>
    <col min="5" max="5" width="18.42578125" style="6" customWidth="1"/>
    <col min="6" max="6" width="45.5703125" style="6" customWidth="1"/>
    <col min="7" max="16384" width="8.7109375" style="6"/>
  </cols>
  <sheetData>
    <row r="3" spans="2:8" s="101" customFormat="1" ht="29.25" customHeight="1" x14ac:dyDescent="0.2">
      <c r="B3" s="86"/>
      <c r="C3" s="137" t="s">
        <v>225</v>
      </c>
      <c r="D3" s="137"/>
      <c r="E3" s="137"/>
      <c r="F3" s="86" t="s">
        <v>183</v>
      </c>
      <c r="G3" s="103"/>
      <c r="H3" s="103"/>
    </row>
    <row r="4" spans="2:8" s="101" customFormat="1" ht="10.5" customHeight="1" x14ac:dyDescent="0.2">
      <c r="B4" s="86"/>
      <c r="C4" s="135"/>
      <c r="D4" s="135"/>
      <c r="E4" s="86"/>
      <c r="F4" s="86"/>
      <c r="G4" s="103"/>
      <c r="H4" s="103"/>
    </row>
    <row r="5" spans="2:8" x14ac:dyDescent="0.2">
      <c r="C5" s="41" t="s">
        <v>15</v>
      </c>
      <c r="E5" s="7"/>
      <c r="F5" s="6" t="s">
        <v>125</v>
      </c>
      <c r="G5" s="8"/>
      <c r="H5" s="8"/>
    </row>
    <row r="6" spans="2:8" x14ac:dyDescent="0.2">
      <c r="C6" s="10" t="s">
        <v>16</v>
      </c>
      <c r="D6" s="11" t="s">
        <v>17</v>
      </c>
      <c r="E6" s="106" t="s">
        <v>167</v>
      </c>
      <c r="F6" s="12" t="s">
        <v>136</v>
      </c>
      <c r="G6" s="8"/>
      <c r="H6" s="8"/>
    </row>
    <row r="7" spans="2:8" x14ac:dyDescent="0.2">
      <c r="C7" s="10"/>
      <c r="D7" s="11"/>
      <c r="E7" s="106">
        <v>45078</v>
      </c>
      <c r="F7" s="12"/>
      <c r="G7" s="8"/>
      <c r="H7" s="8"/>
    </row>
    <row r="8" spans="2:8" x14ac:dyDescent="0.2">
      <c r="C8" s="13"/>
      <c r="D8" s="14" t="s">
        <v>20</v>
      </c>
      <c r="E8" s="107">
        <v>5849.3371740000002</v>
      </c>
      <c r="F8" s="57" t="s">
        <v>130</v>
      </c>
    </row>
    <row r="9" spans="2:8" x14ac:dyDescent="0.2">
      <c r="C9" s="15"/>
      <c r="D9" s="16" t="s">
        <v>26</v>
      </c>
      <c r="E9" s="108">
        <v>2080.484297</v>
      </c>
      <c r="F9" s="58" t="s">
        <v>133</v>
      </c>
    </row>
    <row r="10" spans="2:8" x14ac:dyDescent="0.2">
      <c r="C10" s="17"/>
      <c r="D10" s="18" t="s">
        <v>27</v>
      </c>
      <c r="E10" s="109">
        <v>1619.016347</v>
      </c>
      <c r="F10" s="59" t="s">
        <v>134</v>
      </c>
      <c r="G10" s="8"/>
    </row>
    <row r="11" spans="2:8" x14ac:dyDescent="0.2">
      <c r="C11" s="15"/>
      <c r="D11" s="16" t="s">
        <v>28</v>
      </c>
      <c r="E11" s="108">
        <v>2149.83653</v>
      </c>
      <c r="F11" s="58" t="s">
        <v>135</v>
      </c>
    </row>
    <row r="12" spans="2:8" x14ac:dyDescent="0.2">
      <c r="C12" s="13"/>
      <c r="D12" s="14" t="s">
        <v>21</v>
      </c>
      <c r="E12" s="107">
        <v>4155.8809549999996</v>
      </c>
      <c r="F12" s="57" t="s">
        <v>131</v>
      </c>
    </row>
    <row r="13" spans="2:8" x14ac:dyDescent="0.2">
      <c r="C13" s="15"/>
      <c r="D13" s="16" t="s">
        <v>26</v>
      </c>
      <c r="E13" s="108">
        <v>139.868674</v>
      </c>
      <c r="F13" s="58" t="s">
        <v>133</v>
      </c>
      <c r="H13" s="8"/>
    </row>
    <row r="14" spans="2:8" x14ac:dyDescent="0.2">
      <c r="C14" s="17"/>
      <c r="D14" s="18" t="s">
        <v>27</v>
      </c>
      <c r="E14" s="109">
        <v>3460.9075379999999</v>
      </c>
      <c r="F14" s="59" t="s">
        <v>134</v>
      </c>
    </row>
    <row r="15" spans="2:8" x14ac:dyDescent="0.2">
      <c r="C15" s="15"/>
      <c r="D15" s="16" t="s">
        <v>28</v>
      </c>
      <c r="E15" s="108">
        <v>555.10474299999998</v>
      </c>
      <c r="F15" s="58" t="s">
        <v>135</v>
      </c>
      <c r="G15" s="8"/>
    </row>
    <row r="16" spans="2:8" x14ac:dyDescent="0.2">
      <c r="C16" s="13"/>
      <c r="D16" s="14" t="s">
        <v>22</v>
      </c>
      <c r="E16" s="107">
        <v>12387.807154999999</v>
      </c>
      <c r="F16" s="57" t="s">
        <v>132</v>
      </c>
      <c r="H16" s="8"/>
    </row>
    <row r="17" spans="3:8" x14ac:dyDescent="0.2">
      <c r="C17" s="15"/>
      <c r="D17" s="16" t="s">
        <v>26</v>
      </c>
      <c r="E17" s="108">
        <v>6668.4338719999996</v>
      </c>
      <c r="F17" s="58" t="s">
        <v>133</v>
      </c>
    </row>
    <row r="18" spans="3:8" x14ac:dyDescent="0.2">
      <c r="C18" s="17"/>
      <c r="D18" s="18" t="s">
        <v>27</v>
      </c>
      <c r="E18" s="109">
        <v>2179.7852090000001</v>
      </c>
      <c r="F18" s="59" t="s">
        <v>134</v>
      </c>
    </row>
    <row r="19" spans="3:8" x14ac:dyDescent="0.2">
      <c r="C19" s="15"/>
      <c r="D19" s="16" t="s">
        <v>28</v>
      </c>
      <c r="E19" s="108">
        <v>3539.5880739999998</v>
      </c>
      <c r="F19" s="58" t="s">
        <v>135</v>
      </c>
      <c r="G19" s="8"/>
      <c r="H19" s="8"/>
    </row>
    <row r="20" spans="3:8" s="1" customFormat="1" x14ac:dyDescent="0.2">
      <c r="D20" s="20"/>
      <c r="E20" s="20"/>
    </row>
    <row r="21" spans="3:8" s="1" customFormat="1" x14ac:dyDescent="0.2">
      <c r="D21" s="20"/>
      <c r="E21" s="20"/>
      <c r="F21" s="24"/>
    </row>
    <row r="22" spans="3:8" x14ac:dyDescent="0.2">
      <c r="C22" s="23" t="s">
        <v>162</v>
      </c>
      <c r="E22" s="128"/>
      <c r="F22" s="24" t="s">
        <v>161</v>
      </c>
    </row>
    <row r="23" spans="3:8" x14ac:dyDescent="0.2">
      <c r="C23" s="23" t="s">
        <v>159</v>
      </c>
      <c r="F23" s="24" t="s">
        <v>163</v>
      </c>
    </row>
  </sheetData>
  <mergeCells count="1">
    <mergeCell ref="C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Z29"/>
  <sheetViews>
    <sheetView showGridLines="0" workbookViewId="0"/>
  </sheetViews>
  <sheetFormatPr defaultColWidth="7.7109375" defaultRowHeight="11.25" x14ac:dyDescent="0.2"/>
  <cols>
    <col min="1" max="1" width="45.85546875" style="6" customWidth="1"/>
    <col min="2" max="2" width="151.85546875" style="3" customWidth="1"/>
    <col min="3" max="5" width="7.7109375" style="3" customWidth="1"/>
    <col min="6" max="6" width="7.7109375" style="3"/>
    <col min="7" max="7" width="7.7109375" style="3" customWidth="1"/>
    <col min="8" max="9" width="7.7109375" style="3"/>
    <col min="10" max="13" width="7.7109375" style="6"/>
    <col min="14" max="14" width="7.7109375" style="6" customWidth="1"/>
    <col min="15" max="16384" width="7.7109375" style="3"/>
  </cols>
  <sheetData>
    <row r="1" spans="1:676" x14ac:dyDescent="0.2">
      <c r="J1" s="3"/>
      <c r="K1" s="3"/>
      <c r="L1" s="3"/>
      <c r="M1" s="3"/>
      <c r="N1" s="3"/>
    </row>
    <row r="2" spans="1:676" x14ac:dyDescent="0.2">
      <c r="B2" s="25"/>
      <c r="C2" s="25"/>
      <c r="D2" s="25"/>
      <c r="E2" s="25"/>
      <c r="F2" s="25"/>
      <c r="G2" s="25"/>
      <c r="H2" s="33"/>
      <c r="J2" s="3"/>
      <c r="K2" s="3"/>
      <c r="L2" s="3"/>
      <c r="M2" s="3"/>
      <c r="N2" s="3"/>
    </row>
    <row r="3" spans="1:676" ht="36" customHeight="1" x14ac:dyDescent="0.2">
      <c r="B3" s="26" t="s">
        <v>168</v>
      </c>
      <c r="C3" s="25"/>
      <c r="D3" s="25"/>
      <c r="E3" s="25"/>
      <c r="F3" s="25"/>
      <c r="G3" s="25"/>
      <c r="H3" s="33"/>
      <c r="J3" s="3"/>
      <c r="K3" s="3"/>
      <c r="L3" s="3"/>
      <c r="M3" s="3"/>
      <c r="N3" s="3"/>
    </row>
    <row r="4" spans="1:676" x14ac:dyDescent="0.2">
      <c r="B4" s="25"/>
      <c r="C4" s="25"/>
      <c r="D4" s="25"/>
      <c r="E4" s="25"/>
      <c r="F4" s="25"/>
      <c r="G4" s="25"/>
      <c r="H4" s="33"/>
      <c r="J4" s="3"/>
      <c r="K4" s="3"/>
      <c r="L4" s="3"/>
      <c r="M4" s="3"/>
      <c r="N4" s="3"/>
    </row>
    <row r="5" spans="1:676" x14ac:dyDescent="0.2">
      <c r="B5" s="27"/>
      <c r="C5" s="27"/>
      <c r="D5" s="27"/>
      <c r="E5" s="27"/>
      <c r="F5" s="27"/>
      <c r="G5" s="27"/>
      <c r="J5" s="3"/>
      <c r="K5" s="3"/>
      <c r="L5" s="3"/>
      <c r="M5" s="3"/>
      <c r="N5" s="3"/>
    </row>
    <row r="6" spans="1:676" x14ac:dyDescent="0.2">
      <c r="J6" s="3"/>
      <c r="K6" s="3"/>
      <c r="L6" s="3"/>
      <c r="M6" s="3"/>
      <c r="N6" s="3"/>
    </row>
    <row r="7" spans="1:676" x14ac:dyDescent="0.2">
      <c r="J7" s="3"/>
      <c r="K7" s="3"/>
      <c r="L7" s="3"/>
      <c r="M7" s="3"/>
      <c r="N7" s="3"/>
    </row>
    <row r="8" spans="1:676"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x14ac:dyDescent="0.2">
      <c r="B9" s="6"/>
      <c r="C9" s="6"/>
      <c r="D9" s="6"/>
      <c r="E9" s="6"/>
      <c r="F9" s="6"/>
      <c r="G9" s="6"/>
      <c r="H9" s="6"/>
      <c r="I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row>
    <row r="10" spans="1:676" x14ac:dyDescent="0.2">
      <c r="B10" s="35" t="s">
        <v>29</v>
      </c>
      <c r="C10" s="4"/>
    </row>
    <row r="11" spans="1:676" x14ac:dyDescent="0.2">
      <c r="B11" s="36"/>
      <c r="C11" s="34"/>
      <c r="D11" s="4"/>
    </row>
    <row r="12" spans="1:676" x14ac:dyDescent="0.2">
      <c r="B12" s="50" t="s">
        <v>47</v>
      </c>
    </row>
    <row r="13" spans="1:676" x14ac:dyDescent="0.2">
      <c r="B13" s="50" t="s">
        <v>48</v>
      </c>
    </row>
    <row r="14" spans="1:676" x14ac:dyDescent="0.2">
      <c r="B14" s="50" t="s">
        <v>49</v>
      </c>
    </row>
    <row r="15" spans="1:676" x14ac:dyDescent="0.2">
      <c r="B15" s="50" t="s">
        <v>50</v>
      </c>
    </row>
    <row r="16" spans="1:676" x14ac:dyDescent="0.2">
      <c r="B16" s="50" t="s">
        <v>51</v>
      </c>
    </row>
    <row r="17" spans="2:2" x14ac:dyDescent="0.2">
      <c r="B17" s="50" t="s">
        <v>52</v>
      </c>
    </row>
    <row r="18" spans="2:2" x14ac:dyDescent="0.2">
      <c r="B18" s="50" t="s">
        <v>53</v>
      </c>
    </row>
    <row r="19" spans="2:2" x14ac:dyDescent="0.2">
      <c r="B19" s="50" t="s">
        <v>54</v>
      </c>
    </row>
    <row r="20" spans="2:2" x14ac:dyDescent="0.2">
      <c r="B20" s="50" t="s">
        <v>55</v>
      </c>
    </row>
    <row r="21" spans="2:2" x14ac:dyDescent="0.2">
      <c r="B21" s="6"/>
    </row>
    <row r="22" spans="2:2" x14ac:dyDescent="0.2">
      <c r="B22" s="35" t="s">
        <v>30</v>
      </c>
    </row>
    <row r="23" spans="2:2" x14ac:dyDescent="0.2">
      <c r="B23" s="37" t="s">
        <v>31</v>
      </c>
    </row>
    <row r="24" spans="2:2" x14ac:dyDescent="0.2">
      <c r="B24" s="32"/>
    </row>
    <row r="25" spans="2:2" x14ac:dyDescent="0.2">
      <c r="B25" s="35" t="s">
        <v>32</v>
      </c>
    </row>
    <row r="26" spans="2:2" x14ac:dyDescent="0.2">
      <c r="B26" s="38" t="s">
        <v>33</v>
      </c>
    </row>
    <row r="27" spans="2:2" x14ac:dyDescent="0.2">
      <c r="B27" s="38" t="s">
        <v>34</v>
      </c>
    </row>
    <row r="28" spans="2:2" x14ac:dyDescent="0.2">
      <c r="B28" s="37" t="s">
        <v>31</v>
      </c>
    </row>
    <row r="29" spans="2:2" x14ac:dyDescent="0.2">
      <c r="B29" s="39"/>
    </row>
  </sheetData>
  <hyperlinks>
    <hyperlink ref="B23" r:id="rId1" xr:uid="{433B68CD-46ED-416D-9B7F-C0081D65A8E4}"/>
    <hyperlink ref="B26" r:id="rId2" xr:uid="{49A08FA5-3124-4EDC-BEC6-708EE5E67282}"/>
    <hyperlink ref="B27" r:id="rId3" xr:uid="{8C2EE43E-44BA-46B6-881A-446376B3AD38}"/>
    <hyperlink ref="B28" r:id="rId4" xr:uid="{E05AFA25-3462-4470-B7F4-A4474ED62ECB}"/>
  </hyperlinks>
  <pageMargins left="0.7" right="0.7" top="0.75" bottom="0.75" header="0.3" footer="0.3"/>
  <pageSetup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Z14"/>
  <sheetViews>
    <sheetView showGridLines="0" workbookViewId="0"/>
  </sheetViews>
  <sheetFormatPr defaultColWidth="7.7109375" defaultRowHeight="11.25" x14ac:dyDescent="0.2"/>
  <cols>
    <col min="1" max="1" width="45.85546875" style="6" customWidth="1"/>
    <col min="2" max="2" width="73.85546875" style="3" bestFit="1" customWidth="1"/>
    <col min="3" max="4" width="18.140625" style="3" customWidth="1"/>
    <col min="5" max="5" width="30.7109375" style="3" customWidth="1"/>
    <col min="6" max="6" width="7.7109375" style="3"/>
    <col min="7" max="7" width="8.7109375" style="3" customWidth="1"/>
    <col min="8" max="9" width="7.7109375" style="3"/>
    <col min="10" max="13" width="7.7109375" style="6"/>
    <col min="14" max="14" width="9.7109375" style="6" customWidth="1"/>
    <col min="15" max="16384" width="7.7109375" style="3"/>
  </cols>
  <sheetData>
    <row r="1" spans="1:676" x14ac:dyDescent="0.2">
      <c r="J1" s="3"/>
      <c r="K1" s="3"/>
      <c r="L1" s="3"/>
      <c r="M1" s="3"/>
      <c r="N1" s="3"/>
    </row>
    <row r="2" spans="1:676" x14ac:dyDescent="0.2">
      <c r="B2" s="25"/>
      <c r="C2" s="25"/>
      <c r="D2" s="25"/>
      <c r="E2" s="25"/>
      <c r="F2" s="25"/>
      <c r="G2" s="25"/>
      <c r="H2" s="33"/>
      <c r="J2" s="3"/>
      <c r="K2" s="3"/>
      <c r="L2" s="3"/>
      <c r="M2" s="3"/>
      <c r="N2" s="3"/>
    </row>
    <row r="3" spans="1:676" ht="36" customHeight="1" x14ac:dyDescent="0.2">
      <c r="B3" s="26" t="s">
        <v>230</v>
      </c>
      <c r="C3" s="25"/>
      <c r="D3" s="25"/>
      <c r="E3" s="25"/>
      <c r="F3" s="25"/>
      <c r="G3" s="25"/>
      <c r="H3" s="33"/>
      <c r="J3" s="3"/>
      <c r="K3" s="3"/>
      <c r="L3" s="3"/>
      <c r="M3" s="3"/>
      <c r="N3" s="3"/>
    </row>
    <row r="4" spans="1:676" x14ac:dyDescent="0.2">
      <c r="B4" s="25"/>
      <c r="C4" s="25"/>
      <c r="D4" s="25"/>
      <c r="E4" s="25"/>
      <c r="F4" s="25"/>
      <c r="G4" s="25"/>
      <c r="H4" s="33"/>
      <c r="J4" s="3"/>
      <c r="K4" s="3"/>
      <c r="L4" s="3"/>
      <c r="M4" s="3"/>
      <c r="N4" s="3"/>
    </row>
    <row r="5" spans="1:676" x14ac:dyDescent="0.2">
      <c r="J5" s="3"/>
      <c r="K5" s="3"/>
      <c r="L5" s="3"/>
      <c r="M5" s="3"/>
      <c r="N5" s="3"/>
    </row>
    <row r="6" spans="1:676" x14ac:dyDescent="0.2">
      <c r="J6" s="3"/>
      <c r="K6" s="3"/>
      <c r="L6" s="3"/>
      <c r="M6" s="3"/>
      <c r="N6" s="3"/>
    </row>
    <row r="7" spans="1:676" x14ac:dyDescent="0.2">
      <c r="J7" s="3"/>
      <c r="K7" s="3"/>
      <c r="L7" s="3"/>
      <c r="M7" s="3"/>
      <c r="N7" s="3"/>
    </row>
    <row r="8" spans="1:676"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10" spans="1:676" x14ac:dyDescent="0.2">
      <c r="B10" s="4" t="s">
        <v>35</v>
      </c>
    </row>
    <row r="11" spans="1:676" x14ac:dyDescent="0.2">
      <c r="B11" s="34" t="s">
        <v>36</v>
      </c>
      <c r="D11" s="4"/>
    </row>
    <row r="13" spans="1:676" x14ac:dyDescent="0.2">
      <c r="B13" s="4" t="s">
        <v>37</v>
      </c>
    </row>
    <row r="14" spans="1:676" ht="123.75" x14ac:dyDescent="0.2">
      <c r="B14" s="5" t="s">
        <v>169</v>
      </c>
    </row>
  </sheetData>
  <hyperlinks>
    <hyperlink ref="B11" r:id="rId1" xr:uid="{3DA1F3DA-D1C3-4CFD-8534-018EFE6DB6D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2:G22"/>
  <sheetViews>
    <sheetView showGridLines="0" workbookViewId="0">
      <selection activeCell="A2" sqref="A2"/>
    </sheetView>
  </sheetViews>
  <sheetFormatPr defaultColWidth="8.7109375" defaultRowHeight="11.25" x14ac:dyDescent="0.2"/>
  <cols>
    <col min="1" max="1" width="8.7109375" style="6"/>
    <col min="2" max="2" width="12.85546875" style="6" customWidth="1"/>
    <col min="3" max="3" width="48.5703125" style="6" customWidth="1"/>
    <col min="4" max="4" width="14" style="6" customWidth="1"/>
    <col min="5" max="5" width="47" style="6" customWidth="1"/>
    <col min="6" max="6" width="68.85546875" style="6" customWidth="1"/>
    <col min="7" max="16384" width="8.7109375" style="6"/>
  </cols>
  <sheetData>
    <row r="2" spans="2:7" s="101" customFormat="1" ht="21" customHeight="1" x14ac:dyDescent="0.2">
      <c r="B2" s="137" t="s">
        <v>226</v>
      </c>
      <c r="C2" s="137"/>
      <c r="D2" s="86"/>
      <c r="E2" s="104" t="s">
        <v>191</v>
      </c>
      <c r="F2" s="103"/>
    </row>
    <row r="3" spans="2:7" x14ac:dyDescent="0.2">
      <c r="B3" s="41" t="s">
        <v>15</v>
      </c>
      <c r="D3" s="7"/>
      <c r="E3" s="6" t="s">
        <v>125</v>
      </c>
      <c r="F3" s="8"/>
    </row>
    <row r="4" spans="2:7" x14ac:dyDescent="0.2">
      <c r="B4" s="10" t="s">
        <v>16</v>
      </c>
      <c r="C4" s="11" t="s">
        <v>17</v>
      </c>
      <c r="D4" s="106" t="s">
        <v>167</v>
      </c>
      <c r="E4" s="12" t="s">
        <v>164</v>
      </c>
      <c r="F4" s="8"/>
    </row>
    <row r="5" spans="2:7" x14ac:dyDescent="0.2">
      <c r="B5" s="10"/>
      <c r="C5" s="11"/>
      <c r="D5" s="106">
        <v>45078</v>
      </c>
      <c r="E5" s="12"/>
      <c r="F5" s="8"/>
    </row>
    <row r="6" spans="2:7" x14ac:dyDescent="0.2">
      <c r="B6" s="13" t="s">
        <v>41</v>
      </c>
      <c r="C6" s="14" t="s">
        <v>18</v>
      </c>
      <c r="D6" s="107">
        <f>D7+D10</f>
        <v>22393.025284000003</v>
      </c>
      <c r="E6" s="57" t="s">
        <v>155</v>
      </c>
    </row>
    <row r="7" spans="2:7" x14ac:dyDescent="0.2">
      <c r="B7" s="15" t="s">
        <v>42</v>
      </c>
      <c r="C7" s="16" t="s">
        <v>19</v>
      </c>
      <c r="D7" s="108">
        <f>D8+D9</f>
        <v>10005.218129000001</v>
      </c>
      <c r="E7" s="58" t="s">
        <v>153</v>
      </c>
    </row>
    <row r="8" spans="2:7" x14ac:dyDescent="0.2">
      <c r="B8" s="17" t="s">
        <v>43</v>
      </c>
      <c r="C8" s="45" t="s">
        <v>20</v>
      </c>
      <c r="D8" s="109">
        <v>5849.3371740000002</v>
      </c>
      <c r="E8" s="73" t="s">
        <v>130</v>
      </c>
      <c r="F8" s="126"/>
    </row>
    <row r="9" spans="2:7" x14ac:dyDescent="0.2">
      <c r="B9" s="15" t="s">
        <v>44</v>
      </c>
      <c r="C9" s="46" t="s">
        <v>21</v>
      </c>
      <c r="D9" s="108">
        <v>4155.8809549999996</v>
      </c>
      <c r="E9" s="74" t="s">
        <v>131</v>
      </c>
      <c r="F9" s="126"/>
      <c r="G9" s="19"/>
    </row>
    <row r="10" spans="2:7" x14ac:dyDescent="0.2">
      <c r="B10" s="17" t="s">
        <v>45</v>
      </c>
      <c r="C10" s="18" t="s">
        <v>22</v>
      </c>
      <c r="D10" s="109">
        <v>12387.807155</v>
      </c>
      <c r="E10" s="59" t="s">
        <v>132</v>
      </c>
      <c r="F10" s="126"/>
    </row>
    <row r="11" spans="2:7" x14ac:dyDescent="0.2">
      <c r="B11" s="15" t="s">
        <v>46</v>
      </c>
      <c r="C11" s="43" t="s">
        <v>23</v>
      </c>
      <c r="D11" s="108">
        <f>D7-D10</f>
        <v>-2382.5890259999996</v>
      </c>
      <c r="E11" s="72" t="s">
        <v>154</v>
      </c>
      <c r="F11" s="127"/>
      <c r="G11" s="19"/>
    </row>
    <row r="12" spans="2:7" s="1" customFormat="1" x14ac:dyDescent="0.2">
      <c r="C12" s="20"/>
      <c r="D12" s="20"/>
    </row>
    <row r="13" spans="2:7" x14ac:dyDescent="0.2">
      <c r="B13" s="23" t="s">
        <v>162</v>
      </c>
      <c r="E13" s="24" t="s">
        <v>161</v>
      </c>
    </row>
    <row r="14" spans="2:7" x14ac:dyDescent="0.2">
      <c r="B14" s="23" t="s">
        <v>159</v>
      </c>
      <c r="E14" s="24" t="s">
        <v>163</v>
      </c>
    </row>
    <row r="15" spans="2:7" ht="20.25" x14ac:dyDescent="0.3">
      <c r="D15" s="129"/>
      <c r="F15" s="55"/>
    </row>
    <row r="16" spans="2:7" ht="20.25" x14ac:dyDescent="0.3">
      <c r="D16" s="71"/>
      <c r="F16" s="55"/>
    </row>
    <row r="17" spans="3:6" ht="20.25" x14ac:dyDescent="0.3">
      <c r="D17" s="71"/>
      <c r="F17" s="55"/>
    </row>
    <row r="21" spans="3:6" ht="12.75" x14ac:dyDescent="0.2">
      <c r="C21" s="68"/>
    </row>
    <row r="22" spans="3:6" ht="12.75" x14ac:dyDescent="0.2">
      <c r="C22" s="69"/>
    </row>
  </sheetData>
  <mergeCells count="1">
    <mergeCell ref="B2:C2"/>
  </mergeCells>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M14"/>
  <sheetViews>
    <sheetView showGridLines="0" workbookViewId="0">
      <selection activeCell="A2" sqref="A2"/>
    </sheetView>
  </sheetViews>
  <sheetFormatPr defaultColWidth="8.7109375" defaultRowHeight="11.25" x14ac:dyDescent="0.2"/>
  <cols>
    <col min="1" max="1" width="8.7109375" style="6"/>
    <col min="2" max="2" width="9" style="6" customWidth="1"/>
    <col min="3" max="3" width="42.5703125" style="6" bestFit="1" customWidth="1"/>
    <col min="4" max="4" width="15.7109375" style="6" customWidth="1"/>
    <col min="5" max="5" width="56.85546875" style="6" customWidth="1"/>
    <col min="6" max="7" width="8.7109375" style="6"/>
    <col min="8" max="8" width="16.42578125" style="6" customWidth="1"/>
    <col min="9" max="9" width="12.28515625" style="6" customWidth="1"/>
    <col min="10" max="16384" width="8.7109375" style="6"/>
  </cols>
  <sheetData>
    <row r="2" spans="2:13" s="101" customFormat="1" ht="12.75" x14ac:dyDescent="0.2">
      <c r="B2" s="87" t="s">
        <v>202</v>
      </c>
      <c r="D2" s="102"/>
      <c r="E2" s="87" t="s">
        <v>190</v>
      </c>
      <c r="F2" s="103"/>
      <c r="G2" s="6"/>
      <c r="H2" s="6"/>
      <c r="I2" s="6"/>
      <c r="J2" s="6"/>
      <c r="K2" s="6"/>
      <c r="L2" s="103"/>
    </row>
    <row r="3" spans="2:13" s="101" customFormat="1" ht="12.75" x14ac:dyDescent="0.2">
      <c r="B3" s="87"/>
      <c r="D3" s="102"/>
      <c r="E3" s="87"/>
      <c r="F3" s="103"/>
      <c r="G3" s="6"/>
      <c r="H3" s="6"/>
      <c r="I3" s="6"/>
      <c r="J3" s="6"/>
      <c r="K3" s="6"/>
      <c r="L3" s="103"/>
    </row>
    <row r="4" spans="2:13" x14ac:dyDescent="0.2">
      <c r="B4" s="41" t="s">
        <v>24</v>
      </c>
      <c r="D4" s="7"/>
      <c r="E4" s="6" t="s">
        <v>165</v>
      </c>
      <c r="F4" s="8"/>
      <c r="L4" s="8"/>
    </row>
    <row r="5" spans="2:13" x14ac:dyDescent="0.2">
      <c r="B5" s="10" t="s">
        <v>16</v>
      </c>
      <c r="C5" s="11" t="s">
        <v>17</v>
      </c>
      <c r="D5" s="133" t="s">
        <v>167</v>
      </c>
      <c r="E5" s="12" t="s">
        <v>164</v>
      </c>
      <c r="F5" s="8"/>
      <c r="L5" s="8"/>
    </row>
    <row r="6" spans="2:13" x14ac:dyDescent="0.2">
      <c r="B6" s="10"/>
      <c r="C6" s="11"/>
      <c r="D6" s="133">
        <v>45078</v>
      </c>
      <c r="E6" s="12"/>
      <c r="F6" s="8"/>
      <c r="L6" s="8"/>
    </row>
    <row r="7" spans="2:13" x14ac:dyDescent="0.2">
      <c r="B7" s="47" t="s">
        <v>41</v>
      </c>
      <c r="C7" s="88" t="s">
        <v>18</v>
      </c>
      <c r="D7" s="132">
        <v>0.10968121398672175</v>
      </c>
      <c r="E7" s="89" t="s">
        <v>155</v>
      </c>
    </row>
    <row r="8" spans="2:13" s="1" customFormat="1" x14ac:dyDescent="0.2">
      <c r="B8" s="17" t="s">
        <v>42</v>
      </c>
      <c r="C8" s="96" t="s">
        <v>19</v>
      </c>
      <c r="D8" s="131">
        <v>-0.12512022227803193</v>
      </c>
      <c r="E8" s="97" t="s">
        <v>153</v>
      </c>
      <c r="G8" s="6"/>
      <c r="H8" s="6"/>
      <c r="I8" s="6"/>
      <c r="J8" s="6"/>
      <c r="K8" s="6"/>
    </row>
    <row r="9" spans="2:13" x14ac:dyDescent="0.2">
      <c r="B9" s="15" t="s">
        <v>43</v>
      </c>
      <c r="C9" s="90" t="s">
        <v>20</v>
      </c>
      <c r="D9" s="130">
        <v>-0.19543387498465969</v>
      </c>
      <c r="E9" s="91" t="s">
        <v>130</v>
      </c>
    </row>
    <row r="10" spans="2:13" s="1" customFormat="1" x14ac:dyDescent="0.2">
      <c r="B10" s="17" t="s">
        <v>44</v>
      </c>
      <c r="C10" s="93" t="s">
        <v>21</v>
      </c>
      <c r="D10" s="131">
        <v>-2.4123138951454137E-3</v>
      </c>
      <c r="E10" s="94" t="s">
        <v>131</v>
      </c>
      <c r="F10" s="20"/>
      <c r="G10" s="6"/>
      <c r="H10" s="6"/>
      <c r="I10" s="6"/>
      <c r="J10" s="6"/>
      <c r="K10" s="6"/>
      <c r="L10" s="20"/>
      <c r="M10" s="95"/>
    </row>
    <row r="11" spans="2:13" x14ac:dyDescent="0.2">
      <c r="B11" s="15" t="s">
        <v>45</v>
      </c>
      <c r="C11" s="92" t="s">
        <v>22</v>
      </c>
      <c r="D11" s="130">
        <v>0.41678795770219762</v>
      </c>
      <c r="E11" s="72" t="s">
        <v>132</v>
      </c>
    </row>
    <row r="12" spans="2:13" s="1" customFormat="1" x14ac:dyDescent="0.2">
      <c r="C12" s="20"/>
      <c r="D12" s="20"/>
      <c r="G12" s="6"/>
      <c r="H12" s="6"/>
      <c r="I12" s="6"/>
      <c r="J12" s="6"/>
      <c r="K12" s="6"/>
    </row>
    <row r="13" spans="2:13" x14ac:dyDescent="0.2">
      <c r="B13" s="23" t="s">
        <v>162</v>
      </c>
      <c r="E13" s="24" t="s">
        <v>161</v>
      </c>
    </row>
    <row r="14" spans="2:13" x14ac:dyDescent="0.2">
      <c r="B14" s="23" t="s">
        <v>159</v>
      </c>
      <c r="E14" s="24" t="s">
        <v>163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L33"/>
  <sheetViews>
    <sheetView showGridLines="0" zoomScaleNormal="100" workbookViewId="0"/>
  </sheetViews>
  <sheetFormatPr defaultColWidth="8.7109375" defaultRowHeight="11.25" x14ac:dyDescent="0.2"/>
  <cols>
    <col min="1" max="1" width="8.7109375" style="6"/>
    <col min="2" max="2" width="9" style="6" customWidth="1"/>
    <col min="3" max="3" width="51.140625" style="6" customWidth="1"/>
    <col min="4" max="4" width="15.42578125" style="6" customWidth="1"/>
    <col min="5" max="5" width="53.140625" style="6" customWidth="1"/>
    <col min="6" max="7" width="8.7109375" style="6"/>
    <col min="8" max="8" width="19.28515625" style="6" customWidth="1"/>
    <col min="9" max="16384" width="8.7109375" style="6"/>
  </cols>
  <sheetData>
    <row r="1" spans="2:12" ht="30" customHeight="1" x14ac:dyDescent="0.3">
      <c r="B1" s="56"/>
      <c r="C1" s="55"/>
    </row>
    <row r="2" spans="2:12" s="101" customFormat="1" ht="12.75" x14ac:dyDescent="0.2">
      <c r="B2" s="87" t="s">
        <v>203</v>
      </c>
      <c r="D2" s="102"/>
      <c r="E2" s="87" t="s">
        <v>189</v>
      </c>
      <c r="F2" s="103"/>
      <c r="G2" s="103"/>
      <c r="H2" s="103"/>
      <c r="I2" s="103"/>
      <c r="J2" s="103"/>
    </row>
    <row r="3" spans="2:12" s="101" customFormat="1" ht="12.75" x14ac:dyDescent="0.2">
      <c r="B3" s="87"/>
      <c r="D3" s="102"/>
      <c r="E3" s="87"/>
      <c r="F3" s="103"/>
      <c r="G3" s="103"/>
      <c r="H3" s="103"/>
      <c r="I3" s="103"/>
      <c r="J3" s="103"/>
    </row>
    <row r="4" spans="2:12" x14ac:dyDescent="0.2">
      <c r="B4" s="41" t="s">
        <v>15</v>
      </c>
      <c r="D4" s="7"/>
      <c r="E4" s="6" t="s">
        <v>125</v>
      </c>
      <c r="F4" s="8"/>
      <c r="G4" s="8"/>
      <c r="H4" s="8"/>
      <c r="I4" s="8"/>
      <c r="J4" s="8"/>
    </row>
    <row r="5" spans="2:12" x14ac:dyDescent="0.2">
      <c r="B5" s="10" t="s">
        <v>16</v>
      </c>
      <c r="C5" s="48" t="s">
        <v>126</v>
      </c>
      <c r="D5" s="106" t="s">
        <v>167</v>
      </c>
      <c r="E5" s="12" t="s">
        <v>127</v>
      </c>
      <c r="F5" s="8"/>
      <c r="G5" s="1"/>
      <c r="H5" s="1"/>
      <c r="I5" s="1"/>
      <c r="J5" s="1"/>
      <c r="K5" s="1"/>
      <c r="L5" s="1"/>
    </row>
    <row r="6" spans="2:12" x14ac:dyDescent="0.2">
      <c r="B6" s="10"/>
      <c r="C6" s="48"/>
      <c r="D6" s="106">
        <v>45078</v>
      </c>
      <c r="E6" s="12"/>
      <c r="F6" s="8"/>
      <c r="G6" s="1"/>
      <c r="H6" s="1"/>
      <c r="I6" s="1"/>
      <c r="J6" s="1"/>
      <c r="K6" s="1"/>
      <c r="L6" s="1"/>
    </row>
    <row r="7" spans="2:12" x14ac:dyDescent="0.2">
      <c r="B7" s="47" t="s">
        <v>41</v>
      </c>
      <c r="C7" s="88" t="s">
        <v>25</v>
      </c>
      <c r="D7" s="98">
        <v>5849.3371740000002</v>
      </c>
      <c r="E7" s="60" t="s">
        <v>156</v>
      </c>
      <c r="G7" s="1"/>
      <c r="H7" s="1"/>
      <c r="I7" s="1"/>
      <c r="J7" s="1"/>
      <c r="K7" s="1"/>
      <c r="L7" s="1"/>
    </row>
    <row r="8" spans="2:12" s="1" customFormat="1" x14ac:dyDescent="0.2">
      <c r="B8" s="17"/>
      <c r="C8" s="96" t="s">
        <v>85</v>
      </c>
      <c r="D8" s="18">
        <v>82.591887</v>
      </c>
      <c r="E8" s="99" t="s">
        <v>105</v>
      </c>
    </row>
    <row r="9" spans="2:12" x14ac:dyDescent="0.2">
      <c r="B9" s="15"/>
      <c r="C9" s="92" t="s">
        <v>86</v>
      </c>
      <c r="D9" s="92">
        <v>55.375405999999998</v>
      </c>
      <c r="E9" s="53" t="s">
        <v>106</v>
      </c>
      <c r="G9" s="1"/>
      <c r="H9" s="1"/>
      <c r="I9" s="1"/>
      <c r="J9" s="1"/>
      <c r="K9" s="1"/>
      <c r="L9" s="1"/>
    </row>
    <row r="10" spans="2:12" s="1" customFormat="1" x14ac:dyDescent="0.2">
      <c r="B10" s="17"/>
      <c r="C10" s="96" t="s">
        <v>87</v>
      </c>
      <c r="D10" s="18">
        <v>46.24483</v>
      </c>
      <c r="E10" s="99" t="s">
        <v>107</v>
      </c>
    </row>
    <row r="11" spans="2:12" x14ac:dyDescent="0.2">
      <c r="B11" s="15"/>
      <c r="C11" s="92" t="s">
        <v>88</v>
      </c>
      <c r="D11" s="92">
        <v>303.99859199999997</v>
      </c>
      <c r="E11" s="53" t="s">
        <v>108</v>
      </c>
      <c r="G11" s="1"/>
      <c r="H11" s="1"/>
      <c r="I11" s="1"/>
      <c r="J11" s="1"/>
      <c r="K11" s="1"/>
      <c r="L11" s="1"/>
    </row>
    <row r="12" spans="2:12" s="1" customFormat="1" x14ac:dyDescent="0.2">
      <c r="B12" s="17"/>
      <c r="C12" s="96" t="s">
        <v>89</v>
      </c>
      <c r="D12" s="18">
        <v>64.576967999999994</v>
      </c>
      <c r="E12" s="99" t="s">
        <v>109</v>
      </c>
    </row>
    <row r="13" spans="2:12" x14ac:dyDescent="0.2">
      <c r="B13" s="15"/>
      <c r="C13" s="92" t="s">
        <v>90</v>
      </c>
      <c r="D13" s="92">
        <v>350.628758</v>
      </c>
      <c r="E13" s="53" t="s">
        <v>110</v>
      </c>
      <c r="G13" s="1"/>
      <c r="H13" s="1"/>
      <c r="I13" s="1"/>
      <c r="J13" s="1"/>
      <c r="K13" s="1"/>
      <c r="L13" s="1"/>
    </row>
    <row r="14" spans="2:12" s="1" customFormat="1" x14ac:dyDescent="0.2">
      <c r="B14" s="17"/>
      <c r="C14" s="96" t="s">
        <v>91</v>
      </c>
      <c r="D14" s="18">
        <v>1004.669159</v>
      </c>
      <c r="E14" s="99" t="s">
        <v>111</v>
      </c>
    </row>
    <row r="15" spans="2:12" x14ac:dyDescent="0.2">
      <c r="B15" s="15"/>
      <c r="C15" s="92" t="s">
        <v>92</v>
      </c>
      <c r="D15" s="92">
        <v>0.129332</v>
      </c>
      <c r="E15" s="53" t="s">
        <v>112</v>
      </c>
      <c r="G15" s="1"/>
      <c r="H15" s="1"/>
      <c r="I15" s="1"/>
      <c r="J15" s="1"/>
      <c r="K15" s="1"/>
      <c r="L15" s="1"/>
    </row>
    <row r="16" spans="2:12" s="1" customFormat="1" x14ac:dyDescent="0.2">
      <c r="B16" s="17"/>
      <c r="C16" s="96" t="s">
        <v>93</v>
      </c>
      <c r="D16" s="18">
        <v>9.7485630000000008</v>
      </c>
      <c r="E16" s="99" t="s">
        <v>113</v>
      </c>
    </row>
    <row r="17" spans="2:12" x14ac:dyDescent="0.2">
      <c r="B17" s="15"/>
      <c r="C17" s="92" t="s">
        <v>94</v>
      </c>
      <c r="D17" s="92">
        <v>185.419884</v>
      </c>
      <c r="E17" s="53" t="s">
        <v>114</v>
      </c>
      <c r="G17" s="1"/>
      <c r="H17" s="1"/>
      <c r="I17" s="1"/>
      <c r="J17" s="1"/>
      <c r="K17" s="1"/>
      <c r="L17" s="1"/>
    </row>
    <row r="18" spans="2:12" s="1" customFormat="1" x14ac:dyDescent="0.2">
      <c r="B18" s="17"/>
      <c r="C18" s="96" t="s">
        <v>95</v>
      </c>
      <c r="D18" s="18">
        <v>23.919974</v>
      </c>
      <c r="E18" s="99" t="s">
        <v>115</v>
      </c>
    </row>
    <row r="19" spans="2:12" x14ac:dyDescent="0.2">
      <c r="B19" s="15"/>
      <c r="C19" s="92" t="s">
        <v>96</v>
      </c>
      <c r="D19" s="92">
        <v>0.43286599999999997</v>
      </c>
      <c r="E19" s="53" t="s">
        <v>116</v>
      </c>
    </row>
    <row r="20" spans="2:12" s="1" customFormat="1" x14ac:dyDescent="0.2">
      <c r="B20" s="17"/>
      <c r="C20" s="96" t="s">
        <v>97</v>
      </c>
      <c r="D20" s="18">
        <v>101.071285</v>
      </c>
      <c r="E20" s="99" t="s">
        <v>117</v>
      </c>
    </row>
    <row r="21" spans="2:12" x14ac:dyDescent="0.2">
      <c r="B21" s="15"/>
      <c r="C21" s="92" t="s">
        <v>98</v>
      </c>
      <c r="D21" s="92">
        <v>1613.214843</v>
      </c>
      <c r="E21" s="53" t="s">
        <v>118</v>
      </c>
    </row>
    <row r="22" spans="2:12" s="1" customFormat="1" x14ac:dyDescent="0.2">
      <c r="B22" s="17"/>
      <c r="C22" s="96" t="s">
        <v>99</v>
      </c>
      <c r="D22" s="18">
        <v>1596.060082</v>
      </c>
      <c r="E22" s="99" t="s">
        <v>119</v>
      </c>
    </row>
    <row r="23" spans="2:12" x14ac:dyDescent="0.2">
      <c r="B23" s="15"/>
      <c r="C23" s="92" t="s">
        <v>100</v>
      </c>
      <c r="D23" s="92">
        <v>254.174879</v>
      </c>
      <c r="E23" s="53" t="s">
        <v>120</v>
      </c>
    </row>
    <row r="24" spans="2:12" s="1" customFormat="1" x14ac:dyDescent="0.2">
      <c r="B24" s="17"/>
      <c r="C24" s="96" t="s">
        <v>101</v>
      </c>
      <c r="D24" s="18">
        <v>46.924312999999998</v>
      </c>
      <c r="E24" s="99" t="s">
        <v>121</v>
      </c>
    </row>
    <row r="25" spans="2:12" x14ac:dyDescent="0.2">
      <c r="B25" s="15"/>
      <c r="C25" s="92" t="s">
        <v>102</v>
      </c>
      <c r="D25" s="92">
        <v>3.6598600000000001</v>
      </c>
      <c r="E25" s="53" t="s">
        <v>122</v>
      </c>
    </row>
    <row r="26" spans="2:12" s="1" customFormat="1" x14ac:dyDescent="0.2">
      <c r="B26" s="17"/>
      <c r="C26" s="96" t="s">
        <v>103</v>
      </c>
      <c r="D26" s="18">
        <v>106.06769300000001</v>
      </c>
      <c r="E26" s="99" t="s">
        <v>123</v>
      </c>
    </row>
    <row r="27" spans="2:12" x14ac:dyDescent="0.2">
      <c r="B27" s="15"/>
      <c r="C27" s="92" t="s">
        <v>104</v>
      </c>
      <c r="D27" s="92">
        <v>0.42799999999999999</v>
      </c>
      <c r="E27" s="53" t="s">
        <v>124</v>
      </c>
    </row>
    <row r="29" spans="2:12" x14ac:dyDescent="0.2">
      <c r="B29" s="23" t="s">
        <v>162</v>
      </c>
      <c r="E29" s="24" t="s">
        <v>161</v>
      </c>
    </row>
    <row r="30" spans="2:12" x14ac:dyDescent="0.2">
      <c r="B30" s="23" t="s">
        <v>159</v>
      </c>
      <c r="E30" s="24" t="s">
        <v>163</v>
      </c>
    </row>
    <row r="31" spans="2:12" x14ac:dyDescent="0.2">
      <c r="D31" s="66"/>
    </row>
    <row r="32" spans="2:12" x14ac:dyDescent="0.2">
      <c r="D32" s="65"/>
    </row>
    <row r="33" spans="4:4" x14ac:dyDescent="0.2">
      <c r="D33" s="65"/>
    </row>
  </sheetData>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K30"/>
  <sheetViews>
    <sheetView showGridLines="0" zoomScaleNormal="100" workbookViewId="0">
      <selection activeCell="A3" sqref="A3"/>
    </sheetView>
  </sheetViews>
  <sheetFormatPr defaultColWidth="8.7109375" defaultRowHeight="11.25" x14ac:dyDescent="0.2"/>
  <cols>
    <col min="1" max="1" width="8.7109375" style="6"/>
    <col min="2" max="2" width="9" style="6" customWidth="1"/>
    <col min="3" max="3" width="54" style="6" customWidth="1"/>
    <col min="4" max="4" width="20.7109375" style="6" customWidth="1"/>
    <col min="5" max="5" width="60.5703125" style="6" bestFit="1" customWidth="1"/>
    <col min="6" max="7" width="8.7109375" style="6"/>
    <col min="8" max="8" width="15" style="6" customWidth="1"/>
    <col min="9" max="9" width="19.7109375" style="6" customWidth="1"/>
    <col min="10" max="16384" width="8.7109375" style="6"/>
  </cols>
  <sheetData>
    <row r="2" spans="2:11" s="101" customFormat="1" ht="13.5" customHeight="1" x14ac:dyDescent="0.2">
      <c r="B2" s="87" t="s">
        <v>197</v>
      </c>
      <c r="D2" s="102"/>
      <c r="E2" s="87" t="s">
        <v>188</v>
      </c>
      <c r="F2" s="103"/>
      <c r="G2" s="6"/>
      <c r="H2" s="6"/>
      <c r="I2" s="6"/>
      <c r="J2" s="6"/>
      <c r="K2" s="6"/>
    </row>
    <row r="3" spans="2:11" s="101" customFormat="1" ht="13.5" customHeight="1" x14ac:dyDescent="0.2">
      <c r="B3" s="87"/>
      <c r="D3" s="102"/>
      <c r="E3" s="87"/>
      <c r="F3" s="103"/>
      <c r="G3" s="6"/>
      <c r="H3" s="6"/>
      <c r="I3" s="6"/>
      <c r="J3" s="6"/>
      <c r="K3" s="6"/>
    </row>
    <row r="4" spans="2:11" x14ac:dyDescent="0.2">
      <c r="B4" s="41" t="s">
        <v>15</v>
      </c>
      <c r="D4" s="62"/>
      <c r="E4" s="6" t="s">
        <v>125</v>
      </c>
      <c r="F4" s="8"/>
    </row>
    <row r="5" spans="2:11" x14ac:dyDescent="0.2">
      <c r="B5" s="10" t="s">
        <v>16</v>
      </c>
      <c r="C5" s="48" t="s">
        <v>126</v>
      </c>
      <c r="D5" s="106" t="s">
        <v>167</v>
      </c>
      <c r="E5" s="12" t="s">
        <v>127</v>
      </c>
      <c r="F5" s="8"/>
    </row>
    <row r="6" spans="2:11" x14ac:dyDescent="0.2">
      <c r="B6" s="10"/>
      <c r="C6" s="48"/>
      <c r="D6" s="106">
        <v>45078</v>
      </c>
      <c r="E6" s="12"/>
      <c r="F6" s="8"/>
    </row>
    <row r="7" spans="2:11" x14ac:dyDescent="0.2">
      <c r="B7" s="47" t="s">
        <v>41</v>
      </c>
      <c r="C7" s="88" t="s">
        <v>25</v>
      </c>
      <c r="D7" s="98">
        <v>4155.8809549999996</v>
      </c>
      <c r="E7" s="60" t="s">
        <v>156</v>
      </c>
    </row>
    <row r="8" spans="2:11" ht="12" customHeight="1" x14ac:dyDescent="0.2">
      <c r="B8" s="17"/>
      <c r="C8" s="96" t="s">
        <v>85</v>
      </c>
      <c r="D8" s="18">
        <v>96.367079000000004</v>
      </c>
      <c r="E8" s="99" t="s">
        <v>105</v>
      </c>
    </row>
    <row r="9" spans="2:11" ht="12" customHeight="1" x14ac:dyDescent="0.2">
      <c r="B9" s="15"/>
      <c r="C9" s="92" t="s">
        <v>86</v>
      </c>
      <c r="D9" s="92">
        <v>234.46097800000001</v>
      </c>
      <c r="E9" s="53" t="s">
        <v>106</v>
      </c>
    </row>
    <row r="10" spans="2:11" ht="12" customHeight="1" x14ac:dyDescent="0.2">
      <c r="B10" s="17"/>
      <c r="C10" s="96" t="s">
        <v>87</v>
      </c>
      <c r="D10" s="18">
        <v>5.8327479999999996</v>
      </c>
      <c r="E10" s="99" t="s">
        <v>107</v>
      </c>
      <c r="F10" s="8"/>
    </row>
    <row r="11" spans="2:11" ht="12" customHeight="1" x14ac:dyDescent="0.2">
      <c r="B11" s="15"/>
      <c r="C11" s="92" t="s">
        <v>88</v>
      </c>
      <c r="D11" s="92">
        <v>79.962024999999997</v>
      </c>
      <c r="E11" s="53" t="s">
        <v>108</v>
      </c>
    </row>
    <row r="12" spans="2:11" ht="12" customHeight="1" x14ac:dyDescent="0.2">
      <c r="B12" s="17"/>
      <c r="C12" s="96" t="s">
        <v>89</v>
      </c>
      <c r="D12" s="18">
        <v>18.347313</v>
      </c>
      <c r="E12" s="99" t="s">
        <v>109</v>
      </c>
    </row>
    <row r="13" spans="2:11" ht="12" customHeight="1" x14ac:dyDescent="0.2">
      <c r="B13" s="15"/>
      <c r="C13" s="92" t="s">
        <v>90</v>
      </c>
      <c r="D13" s="92">
        <v>334.60822300000001</v>
      </c>
      <c r="E13" s="53" t="s">
        <v>110</v>
      </c>
    </row>
    <row r="14" spans="2:11" ht="12" customHeight="1" x14ac:dyDescent="0.2">
      <c r="B14" s="17"/>
      <c r="C14" s="96" t="s">
        <v>91</v>
      </c>
      <c r="D14" s="18">
        <v>124.607399</v>
      </c>
      <c r="E14" s="99" t="s">
        <v>111</v>
      </c>
    </row>
    <row r="15" spans="2:11" ht="12" customHeight="1" x14ac:dyDescent="0.2">
      <c r="B15" s="15"/>
      <c r="C15" s="92" t="s">
        <v>92</v>
      </c>
      <c r="D15" s="92">
        <v>39.647799999999997</v>
      </c>
      <c r="E15" s="53" t="s">
        <v>112</v>
      </c>
    </row>
    <row r="16" spans="2:11" ht="12" customHeight="1" x14ac:dyDescent="0.2">
      <c r="B16" s="17"/>
      <c r="C16" s="96" t="s">
        <v>93</v>
      </c>
      <c r="D16" s="18">
        <v>18.986651999999999</v>
      </c>
      <c r="E16" s="99" t="s">
        <v>113</v>
      </c>
    </row>
    <row r="17" spans="2:5" ht="12" customHeight="1" x14ac:dyDescent="0.2">
      <c r="B17" s="15"/>
      <c r="C17" s="92" t="s">
        <v>94</v>
      </c>
      <c r="D17" s="92">
        <v>52.203564999999998</v>
      </c>
      <c r="E17" s="53" t="s">
        <v>114</v>
      </c>
    </row>
    <row r="18" spans="2:5" ht="12" customHeight="1" x14ac:dyDescent="0.2">
      <c r="B18" s="17"/>
      <c r="C18" s="96" t="s">
        <v>95</v>
      </c>
      <c r="D18" s="18">
        <v>270.94149499999997</v>
      </c>
      <c r="E18" s="99" t="s">
        <v>115</v>
      </c>
    </row>
    <row r="19" spans="2:5" ht="12" customHeight="1" x14ac:dyDescent="0.2">
      <c r="B19" s="15"/>
      <c r="C19" s="92" t="s">
        <v>96</v>
      </c>
      <c r="D19" s="92">
        <v>48.769089000000001</v>
      </c>
      <c r="E19" s="53" t="s">
        <v>116</v>
      </c>
    </row>
    <row r="20" spans="2:5" ht="12" customHeight="1" x14ac:dyDescent="0.2">
      <c r="B20" s="17"/>
      <c r="C20" s="96" t="s">
        <v>97</v>
      </c>
      <c r="D20" s="18">
        <v>22.781690999999999</v>
      </c>
      <c r="E20" s="99" t="s">
        <v>117</v>
      </c>
    </row>
    <row r="21" spans="2:5" ht="12" customHeight="1" x14ac:dyDescent="0.2">
      <c r="B21" s="15"/>
      <c r="C21" s="92" t="s">
        <v>98</v>
      </c>
      <c r="D21" s="92">
        <v>481.46172799999999</v>
      </c>
      <c r="E21" s="53" t="s">
        <v>118</v>
      </c>
    </row>
    <row r="22" spans="2:5" ht="12" customHeight="1" x14ac:dyDescent="0.2">
      <c r="B22" s="17"/>
      <c r="C22" s="96" t="s">
        <v>99</v>
      </c>
      <c r="D22" s="18">
        <v>206.702584</v>
      </c>
      <c r="E22" s="99" t="s">
        <v>119</v>
      </c>
    </row>
    <row r="23" spans="2:5" ht="12" customHeight="1" x14ac:dyDescent="0.2">
      <c r="B23" s="15"/>
      <c r="C23" s="92" t="s">
        <v>100</v>
      </c>
      <c r="D23" s="92">
        <v>901.55989699999998</v>
      </c>
      <c r="E23" s="53" t="s">
        <v>120</v>
      </c>
    </row>
    <row r="24" spans="2:5" ht="12" customHeight="1" x14ac:dyDescent="0.2">
      <c r="B24" s="17"/>
      <c r="C24" s="96" t="s">
        <v>101</v>
      </c>
      <c r="D24" s="18">
        <v>806.78662799999995</v>
      </c>
      <c r="E24" s="99" t="s">
        <v>121</v>
      </c>
    </row>
    <row r="25" spans="2:5" ht="12" customHeight="1" x14ac:dyDescent="0.2">
      <c r="B25" s="15"/>
      <c r="C25" s="92" t="s">
        <v>102</v>
      </c>
      <c r="D25" s="92">
        <v>103.68914599999999</v>
      </c>
      <c r="E25" s="53" t="s">
        <v>122</v>
      </c>
    </row>
    <row r="26" spans="2:5" ht="12" customHeight="1" x14ac:dyDescent="0.2">
      <c r="B26" s="17"/>
      <c r="C26" s="96" t="s">
        <v>103</v>
      </c>
      <c r="D26" s="18">
        <v>88.050145000000001</v>
      </c>
      <c r="E26" s="99" t="s">
        <v>123</v>
      </c>
    </row>
    <row r="27" spans="2:5" ht="12" customHeight="1" x14ac:dyDescent="0.2">
      <c r="B27" s="15"/>
      <c r="C27" s="92" t="s">
        <v>104</v>
      </c>
      <c r="D27" s="92">
        <v>220.11476999999999</v>
      </c>
      <c r="E27" s="53" t="s">
        <v>124</v>
      </c>
    </row>
    <row r="29" spans="2:5" x14ac:dyDescent="0.2">
      <c r="B29" s="23" t="s">
        <v>162</v>
      </c>
      <c r="E29" s="24" t="s">
        <v>161</v>
      </c>
    </row>
    <row r="30" spans="2:5" x14ac:dyDescent="0.2">
      <c r="B30" s="23" t="s">
        <v>159</v>
      </c>
      <c r="E30" s="24" t="s">
        <v>163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I32"/>
  <sheetViews>
    <sheetView showGridLines="0" zoomScaleNormal="100" workbookViewId="0">
      <selection activeCell="A2" sqref="A2"/>
    </sheetView>
  </sheetViews>
  <sheetFormatPr defaultColWidth="8.7109375" defaultRowHeight="11.25" x14ac:dyDescent="0.2"/>
  <cols>
    <col min="1" max="1" width="8.7109375" style="6"/>
    <col min="2" max="2" width="9" style="6" customWidth="1"/>
    <col min="3" max="3" width="55.7109375" style="6" customWidth="1"/>
    <col min="4" max="4" width="10.7109375" style="6" bestFit="1" customWidth="1"/>
    <col min="5" max="5" width="42.5703125" style="6" bestFit="1" customWidth="1"/>
    <col min="6" max="6" width="39" style="6" customWidth="1"/>
    <col min="7" max="7" width="18" style="6" customWidth="1"/>
    <col min="8" max="8" width="16.5703125" style="6" customWidth="1"/>
    <col min="9" max="16384" width="8.7109375" style="6"/>
  </cols>
  <sheetData>
    <row r="2" spans="2:9" s="101" customFormat="1" ht="12.75" x14ac:dyDescent="0.2">
      <c r="B2" s="87" t="s">
        <v>198</v>
      </c>
      <c r="D2" s="102"/>
      <c r="E2" s="87" t="s">
        <v>187</v>
      </c>
      <c r="F2" s="6"/>
      <c r="G2" s="6"/>
      <c r="H2" s="6"/>
      <c r="I2" s="6"/>
    </row>
    <row r="3" spans="2:9" x14ac:dyDescent="0.2">
      <c r="B3" s="41" t="s">
        <v>15</v>
      </c>
      <c r="D3" s="7"/>
      <c r="E3" s="6" t="s">
        <v>125</v>
      </c>
    </row>
    <row r="4" spans="2:9" x14ac:dyDescent="0.2">
      <c r="B4" s="9"/>
      <c r="D4" s="7"/>
      <c r="E4" s="8"/>
    </row>
    <row r="5" spans="2:9" x14ac:dyDescent="0.2">
      <c r="B5" s="10" t="s">
        <v>16</v>
      </c>
      <c r="C5" s="48" t="s">
        <v>126</v>
      </c>
      <c r="D5" s="106" t="s">
        <v>167</v>
      </c>
      <c r="E5" s="12" t="s">
        <v>127</v>
      </c>
    </row>
    <row r="6" spans="2:9" x14ac:dyDescent="0.2">
      <c r="B6" s="10"/>
      <c r="C6" s="48"/>
      <c r="D6" s="106">
        <v>45078</v>
      </c>
      <c r="E6" s="12"/>
    </row>
    <row r="7" spans="2:9" x14ac:dyDescent="0.2">
      <c r="B7" s="47" t="s">
        <v>41</v>
      </c>
      <c r="C7" s="88" t="s">
        <v>25</v>
      </c>
      <c r="D7" s="110">
        <f>SUM(D8:D27)</f>
        <v>12387.807155</v>
      </c>
      <c r="E7" s="60" t="s">
        <v>156</v>
      </c>
    </row>
    <row r="8" spans="2:9" x14ac:dyDescent="0.2">
      <c r="B8" s="17"/>
      <c r="C8" s="96" t="s">
        <v>85</v>
      </c>
      <c r="D8" s="18">
        <v>200.70514499999999</v>
      </c>
      <c r="E8" s="99" t="s">
        <v>105</v>
      </c>
    </row>
    <row r="9" spans="2:9" x14ac:dyDescent="0.2">
      <c r="B9" s="15"/>
      <c r="C9" s="92" t="s">
        <v>86</v>
      </c>
      <c r="D9" s="92">
        <v>182.823992</v>
      </c>
      <c r="E9" s="53" t="s">
        <v>106</v>
      </c>
    </row>
    <row r="10" spans="2:9" x14ac:dyDescent="0.2">
      <c r="B10" s="17"/>
      <c r="C10" s="96" t="s">
        <v>87</v>
      </c>
      <c r="D10" s="18">
        <v>35.951675000000002</v>
      </c>
      <c r="E10" s="99" t="s">
        <v>107</v>
      </c>
    </row>
    <row r="11" spans="2:9" x14ac:dyDescent="0.2">
      <c r="B11" s="15"/>
      <c r="C11" s="92" t="s">
        <v>88</v>
      </c>
      <c r="D11" s="92">
        <v>208.19193899999999</v>
      </c>
      <c r="E11" s="53" t="s">
        <v>108</v>
      </c>
    </row>
    <row r="12" spans="2:9" x14ac:dyDescent="0.2">
      <c r="B12" s="17"/>
      <c r="C12" s="96" t="s">
        <v>89</v>
      </c>
      <c r="D12" s="18">
        <v>730.80532000000005</v>
      </c>
      <c r="E12" s="99" t="s">
        <v>109</v>
      </c>
    </row>
    <row r="13" spans="2:9" x14ac:dyDescent="0.2">
      <c r="B13" s="15"/>
      <c r="C13" s="92" t="s">
        <v>90</v>
      </c>
      <c r="D13" s="92">
        <v>1155.183194</v>
      </c>
      <c r="E13" s="53" t="s">
        <v>110</v>
      </c>
    </row>
    <row r="14" spans="2:9" x14ac:dyDescent="0.2">
      <c r="B14" s="17"/>
      <c r="C14" s="96" t="s">
        <v>91</v>
      </c>
      <c r="D14" s="18">
        <v>441.06538499999999</v>
      </c>
      <c r="E14" s="99" t="s">
        <v>111</v>
      </c>
    </row>
    <row r="15" spans="2:9" x14ac:dyDescent="0.2">
      <c r="B15" s="15"/>
      <c r="C15" s="92" t="s">
        <v>92</v>
      </c>
      <c r="D15" s="92">
        <v>12.190234999999999</v>
      </c>
      <c r="E15" s="53" t="s">
        <v>112</v>
      </c>
    </row>
    <row r="16" spans="2:9" x14ac:dyDescent="0.2">
      <c r="B16" s="17"/>
      <c r="C16" s="96" t="s">
        <v>93</v>
      </c>
      <c r="D16" s="18">
        <v>10.916233</v>
      </c>
      <c r="E16" s="99" t="s">
        <v>113</v>
      </c>
    </row>
    <row r="17" spans="2:6" ht="15" x14ac:dyDescent="0.2">
      <c r="B17" s="15"/>
      <c r="C17" s="92" t="s">
        <v>94</v>
      </c>
      <c r="D17" s="92">
        <v>958.84995200000003</v>
      </c>
      <c r="E17" s="53" t="s">
        <v>114</v>
      </c>
      <c r="F17" s="134"/>
    </row>
    <row r="18" spans="2:6" x14ac:dyDescent="0.2">
      <c r="B18" s="17"/>
      <c r="C18" s="96" t="s">
        <v>95</v>
      </c>
      <c r="D18" s="18">
        <v>65.794292999999996</v>
      </c>
      <c r="E18" s="99" t="s">
        <v>115</v>
      </c>
    </row>
    <row r="19" spans="2:6" x14ac:dyDescent="0.2">
      <c r="B19" s="15"/>
      <c r="C19" s="92" t="s">
        <v>96</v>
      </c>
      <c r="D19" s="92">
        <v>9.7223249999999997</v>
      </c>
      <c r="E19" s="53" t="s">
        <v>116</v>
      </c>
    </row>
    <row r="20" spans="2:6" x14ac:dyDescent="0.2">
      <c r="B20" s="17"/>
      <c r="C20" s="96" t="s">
        <v>97</v>
      </c>
      <c r="D20" s="18">
        <v>90.273044999999996</v>
      </c>
      <c r="E20" s="99" t="s">
        <v>117</v>
      </c>
    </row>
    <row r="21" spans="2:6" x14ac:dyDescent="0.2">
      <c r="B21" s="15"/>
      <c r="C21" s="92" t="s">
        <v>98</v>
      </c>
      <c r="D21" s="92">
        <v>700.75059699999997</v>
      </c>
      <c r="E21" s="53" t="s">
        <v>118</v>
      </c>
    </row>
    <row r="22" spans="2:6" x14ac:dyDescent="0.2">
      <c r="B22" s="17"/>
      <c r="C22" s="96" t="s">
        <v>99</v>
      </c>
      <c r="D22" s="18">
        <v>1820.4520889999999</v>
      </c>
      <c r="E22" s="99" t="s">
        <v>119</v>
      </c>
    </row>
    <row r="23" spans="2:6" x14ac:dyDescent="0.2">
      <c r="B23" s="15"/>
      <c r="C23" s="92" t="s">
        <v>100</v>
      </c>
      <c r="D23" s="92">
        <v>2761.057397</v>
      </c>
      <c r="E23" s="53" t="s">
        <v>120</v>
      </c>
    </row>
    <row r="24" spans="2:6" x14ac:dyDescent="0.2">
      <c r="B24" s="17"/>
      <c r="C24" s="96" t="s">
        <v>101</v>
      </c>
      <c r="D24" s="18">
        <v>2563.2233630000001</v>
      </c>
      <c r="E24" s="99" t="s">
        <v>121</v>
      </c>
    </row>
    <row r="25" spans="2:6" x14ac:dyDescent="0.2">
      <c r="B25" s="15"/>
      <c r="C25" s="92" t="s">
        <v>102</v>
      </c>
      <c r="D25" s="92">
        <v>330.38803999999999</v>
      </c>
      <c r="E25" s="53" t="s">
        <v>122</v>
      </c>
    </row>
    <row r="26" spans="2:6" x14ac:dyDescent="0.2">
      <c r="B26" s="17"/>
      <c r="C26" s="96" t="s">
        <v>103</v>
      </c>
      <c r="D26" s="18">
        <v>102.939272</v>
      </c>
      <c r="E26" s="99" t="s">
        <v>123</v>
      </c>
    </row>
    <row r="27" spans="2:6" x14ac:dyDescent="0.2">
      <c r="B27" s="15"/>
      <c r="C27" s="92" t="s">
        <v>104</v>
      </c>
      <c r="D27" s="92">
        <v>6.5236640000000001</v>
      </c>
      <c r="E27" s="53" t="s">
        <v>124</v>
      </c>
    </row>
    <row r="29" spans="2:6" x14ac:dyDescent="0.2">
      <c r="B29" s="23" t="s">
        <v>162</v>
      </c>
      <c r="E29" s="24" t="s">
        <v>161</v>
      </c>
    </row>
    <row r="30" spans="2:6" x14ac:dyDescent="0.2">
      <c r="B30" s="23" t="s">
        <v>159</v>
      </c>
      <c r="E30" s="24" t="s">
        <v>163</v>
      </c>
    </row>
    <row r="32" spans="2:6" x14ac:dyDescent="0.2">
      <c r="D32" s="6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J21"/>
  <sheetViews>
    <sheetView showGridLines="0" zoomScaleNormal="100" workbookViewId="0">
      <selection activeCell="A2" sqref="A2"/>
    </sheetView>
  </sheetViews>
  <sheetFormatPr defaultColWidth="8.7109375" defaultRowHeight="11.25" x14ac:dyDescent="0.2"/>
  <cols>
    <col min="1" max="1" width="15.5703125" style="54" customWidth="1"/>
    <col min="2" max="2" width="10.5703125" style="6" customWidth="1"/>
    <col min="3" max="3" width="48.42578125" style="6" customWidth="1"/>
    <col min="4" max="4" width="16.42578125" style="6" customWidth="1"/>
    <col min="5" max="5" width="50.7109375" style="6" customWidth="1"/>
    <col min="6" max="7" width="8.7109375" style="6"/>
    <col min="8" max="8" width="18.28515625" style="6" customWidth="1"/>
    <col min="9" max="9" width="15.7109375" style="6" customWidth="1"/>
    <col min="10" max="16384" width="8.7109375" style="6"/>
  </cols>
  <sheetData>
    <row r="2" spans="1:10" s="101" customFormat="1" ht="24.75" customHeight="1" x14ac:dyDescent="0.2">
      <c r="A2" s="105"/>
      <c r="B2" s="138" t="s">
        <v>199</v>
      </c>
      <c r="C2" s="138"/>
      <c r="D2" s="86"/>
      <c r="E2" s="86" t="s">
        <v>186</v>
      </c>
      <c r="F2" s="103"/>
      <c r="G2" s="6"/>
      <c r="H2" s="6"/>
      <c r="I2" s="6"/>
      <c r="J2" s="6"/>
    </row>
    <row r="3" spans="1:10" ht="16.5" customHeight="1" x14ac:dyDescent="0.2">
      <c r="B3" s="41" t="s">
        <v>15</v>
      </c>
      <c r="C3" s="75"/>
      <c r="E3" s="6" t="s">
        <v>125</v>
      </c>
      <c r="F3" s="8"/>
    </row>
    <row r="4" spans="1:10" x14ac:dyDescent="0.2">
      <c r="B4" s="10" t="s">
        <v>16</v>
      </c>
      <c r="C4" s="48" t="s">
        <v>38</v>
      </c>
      <c r="D4" s="106" t="s">
        <v>167</v>
      </c>
      <c r="E4" s="12" t="s">
        <v>128</v>
      </c>
      <c r="F4" s="8"/>
    </row>
    <row r="5" spans="1:10" x14ac:dyDescent="0.2">
      <c r="B5" s="10"/>
      <c r="C5" s="48"/>
      <c r="D5" s="106">
        <v>45078</v>
      </c>
      <c r="E5" s="44"/>
      <c r="F5" s="8"/>
    </row>
    <row r="6" spans="1:10" x14ac:dyDescent="0.2">
      <c r="B6" s="13" t="s">
        <v>41</v>
      </c>
      <c r="C6" s="14" t="s">
        <v>25</v>
      </c>
      <c r="D6" s="67">
        <f>SUM(D7:D17)</f>
        <v>5849.3371740000039</v>
      </c>
      <c r="E6" s="57" t="s">
        <v>156</v>
      </c>
    </row>
    <row r="7" spans="1:10" ht="15" x14ac:dyDescent="0.25">
      <c r="A7" s="63"/>
      <c r="B7" s="16"/>
      <c r="C7" s="16" t="s">
        <v>81</v>
      </c>
      <c r="D7" s="111">
        <v>1760.2176400000001</v>
      </c>
      <c r="E7" s="78" t="s">
        <v>58</v>
      </c>
    </row>
    <row r="8" spans="1:10" ht="15" x14ac:dyDescent="0.25">
      <c r="A8" s="63"/>
      <c r="B8" s="18"/>
      <c r="C8" s="18" t="s">
        <v>217</v>
      </c>
      <c r="D8" s="112">
        <v>934.97614399999998</v>
      </c>
      <c r="E8" s="79" t="s">
        <v>194</v>
      </c>
    </row>
    <row r="9" spans="1:10" ht="15" x14ac:dyDescent="0.25">
      <c r="A9" s="63"/>
      <c r="B9" s="16"/>
      <c r="C9" s="76" t="s">
        <v>76</v>
      </c>
      <c r="D9" s="111">
        <v>357.06676900000002</v>
      </c>
      <c r="E9" s="78" t="s">
        <v>59</v>
      </c>
      <c r="F9" s="8"/>
    </row>
    <row r="10" spans="1:10" ht="15" x14ac:dyDescent="0.25">
      <c r="A10" s="63"/>
      <c r="B10" s="18"/>
      <c r="C10" s="77" t="s">
        <v>157</v>
      </c>
      <c r="D10" s="112">
        <v>347.405573</v>
      </c>
      <c r="E10" s="79" t="s">
        <v>214</v>
      </c>
      <c r="H10" s="139"/>
      <c r="I10" s="139"/>
    </row>
    <row r="11" spans="1:10" ht="15" x14ac:dyDescent="0.25">
      <c r="A11" s="63"/>
      <c r="B11" s="16"/>
      <c r="C11" s="76" t="s">
        <v>72</v>
      </c>
      <c r="D11" s="111">
        <v>340.56604299999998</v>
      </c>
      <c r="E11" s="78" t="s">
        <v>62</v>
      </c>
      <c r="H11" s="139"/>
      <c r="I11" s="139"/>
    </row>
    <row r="12" spans="1:10" ht="15" x14ac:dyDescent="0.25">
      <c r="A12" s="63"/>
      <c r="B12" s="18"/>
      <c r="C12" s="77" t="s">
        <v>218</v>
      </c>
      <c r="D12" s="112">
        <v>170.48504</v>
      </c>
      <c r="E12" s="79" t="s">
        <v>195</v>
      </c>
      <c r="H12" s="139"/>
      <c r="I12" s="139"/>
    </row>
    <row r="13" spans="1:10" ht="15" x14ac:dyDescent="0.25">
      <c r="A13" s="63"/>
      <c r="B13" s="16"/>
      <c r="C13" s="76" t="s">
        <v>71</v>
      </c>
      <c r="D13" s="111">
        <v>156.47376800000001</v>
      </c>
      <c r="E13" s="78" t="s">
        <v>63</v>
      </c>
      <c r="H13" s="139"/>
      <c r="I13" s="139"/>
    </row>
    <row r="14" spans="1:10" ht="15" x14ac:dyDescent="0.25">
      <c r="A14" s="63"/>
      <c r="B14" s="18"/>
      <c r="C14" s="77" t="s">
        <v>75</v>
      </c>
      <c r="D14" s="112">
        <v>153.07453000000001</v>
      </c>
      <c r="E14" s="79" t="s">
        <v>215</v>
      </c>
      <c r="H14" s="139"/>
      <c r="I14" s="139"/>
    </row>
    <row r="15" spans="1:10" ht="15" x14ac:dyDescent="0.25">
      <c r="A15" s="63"/>
      <c r="B15" s="16"/>
      <c r="C15" s="76" t="s">
        <v>78</v>
      </c>
      <c r="D15" s="111">
        <v>149.51567299999999</v>
      </c>
      <c r="E15" s="78" t="s">
        <v>60</v>
      </c>
    </row>
    <row r="16" spans="1:10" ht="15" x14ac:dyDescent="0.25">
      <c r="A16" s="63"/>
      <c r="B16" s="18"/>
      <c r="C16" s="77" t="s">
        <v>219</v>
      </c>
      <c r="D16" s="112">
        <v>131.249638</v>
      </c>
      <c r="E16" s="79" t="s">
        <v>216</v>
      </c>
    </row>
    <row r="17" spans="2:5" x14ac:dyDescent="0.2">
      <c r="B17" s="16"/>
      <c r="C17" s="76" t="s">
        <v>158</v>
      </c>
      <c r="D17" s="111">
        <v>1348.3063560000037</v>
      </c>
      <c r="E17" s="78" t="s">
        <v>70</v>
      </c>
    </row>
    <row r="19" spans="2:5" x14ac:dyDescent="0.2">
      <c r="B19" s="23" t="s">
        <v>162</v>
      </c>
      <c r="E19" s="24" t="s">
        <v>161</v>
      </c>
    </row>
    <row r="20" spans="2:5" x14ac:dyDescent="0.2">
      <c r="B20" s="23" t="s">
        <v>159</v>
      </c>
      <c r="D20" s="65"/>
      <c r="E20" s="24" t="s">
        <v>163</v>
      </c>
    </row>
    <row r="21" spans="2:5" x14ac:dyDescent="0.2">
      <c r="D21" s="128"/>
    </row>
  </sheetData>
  <mergeCells count="2">
    <mergeCell ref="B2:C2"/>
    <mergeCell ref="H10:I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1:H21"/>
  <sheetViews>
    <sheetView showGridLines="0" zoomScale="106" zoomScaleNormal="106" workbookViewId="0">
      <selection activeCell="A2" sqref="A2"/>
    </sheetView>
  </sheetViews>
  <sheetFormatPr defaultColWidth="8.7109375" defaultRowHeight="11.25" x14ac:dyDescent="0.2"/>
  <cols>
    <col min="1" max="1" width="8.7109375" style="6"/>
    <col min="2" max="2" width="9" style="6" customWidth="1"/>
    <col min="3" max="3" width="44.28515625" style="6" customWidth="1"/>
    <col min="4" max="4" width="17.7109375" style="6" customWidth="1"/>
    <col min="5" max="5" width="71.85546875" style="6" customWidth="1"/>
    <col min="6" max="6" width="44.42578125" style="6" customWidth="1"/>
    <col min="7" max="7" width="21.5703125" style="6" customWidth="1"/>
    <col min="8" max="8" width="20.85546875" style="6" customWidth="1"/>
    <col min="9" max="16384" width="8.7109375" style="6"/>
  </cols>
  <sheetData>
    <row r="1" spans="1:8" x14ac:dyDescent="0.2">
      <c r="D1" s="54"/>
      <c r="E1" s="54"/>
    </row>
    <row r="2" spans="1:8" s="101" customFormat="1" ht="24.75" customHeight="1" x14ac:dyDescent="0.2">
      <c r="B2" s="123" t="s">
        <v>200</v>
      </c>
      <c r="C2" s="100"/>
      <c r="D2" s="86"/>
      <c r="E2" s="86" t="s">
        <v>185</v>
      </c>
      <c r="F2" s="6"/>
      <c r="G2" s="6"/>
      <c r="H2" s="6"/>
    </row>
    <row r="3" spans="1:8" x14ac:dyDescent="0.2">
      <c r="B3" s="41" t="s">
        <v>15</v>
      </c>
      <c r="D3" s="84"/>
      <c r="E3" s="6" t="s">
        <v>125</v>
      </c>
    </row>
    <row r="4" spans="1:8" x14ac:dyDescent="0.2">
      <c r="B4" s="10" t="s">
        <v>16</v>
      </c>
      <c r="C4" s="48" t="s">
        <v>38</v>
      </c>
      <c r="D4" s="106" t="s">
        <v>167</v>
      </c>
      <c r="E4" s="12" t="s">
        <v>128</v>
      </c>
    </row>
    <row r="5" spans="1:8" x14ac:dyDescent="0.2">
      <c r="B5" s="10"/>
      <c r="C5" s="48"/>
      <c r="D5" s="106">
        <v>45078</v>
      </c>
      <c r="E5" s="44"/>
    </row>
    <row r="6" spans="1:8" x14ac:dyDescent="0.2">
      <c r="B6" s="13"/>
      <c r="C6" s="14" t="s">
        <v>25</v>
      </c>
      <c r="D6" s="67">
        <f>SUM(D7:D17)</f>
        <v>4155.8809550000005</v>
      </c>
      <c r="E6" s="57" t="s">
        <v>156</v>
      </c>
    </row>
    <row r="7" spans="1:8" ht="15" x14ac:dyDescent="0.25">
      <c r="A7"/>
      <c r="B7" s="16"/>
      <c r="C7" s="16" t="s">
        <v>81</v>
      </c>
      <c r="D7" s="111">
        <v>1481.4755339999999</v>
      </c>
      <c r="E7" s="70" t="s">
        <v>58</v>
      </c>
    </row>
    <row r="8" spans="1:8" ht="15" x14ac:dyDescent="0.25">
      <c r="A8"/>
      <c r="B8" s="96"/>
      <c r="C8" s="96" t="s">
        <v>80</v>
      </c>
      <c r="D8" s="121">
        <v>456.93577800000003</v>
      </c>
      <c r="E8" s="115" t="s">
        <v>65</v>
      </c>
    </row>
    <row r="9" spans="1:8" ht="15" x14ac:dyDescent="0.25">
      <c r="A9"/>
      <c r="B9" s="16"/>
      <c r="C9" s="16" t="s">
        <v>76</v>
      </c>
      <c r="D9" s="111">
        <v>363.77403299999997</v>
      </c>
      <c r="E9" s="70" t="s">
        <v>59</v>
      </c>
    </row>
    <row r="10" spans="1:8" ht="15" x14ac:dyDescent="0.25">
      <c r="A10"/>
      <c r="B10" s="96"/>
      <c r="C10" s="96" t="s">
        <v>71</v>
      </c>
      <c r="D10" s="121">
        <v>240.30728099999999</v>
      </c>
      <c r="E10" s="115" t="s">
        <v>63</v>
      </c>
    </row>
    <row r="11" spans="1:8" ht="15" x14ac:dyDescent="0.25">
      <c r="A11"/>
      <c r="B11" s="16"/>
      <c r="C11" s="16" t="s">
        <v>77</v>
      </c>
      <c r="D11" s="111">
        <v>202.14927700000001</v>
      </c>
      <c r="E11" s="70" t="s">
        <v>61</v>
      </c>
    </row>
    <row r="12" spans="1:8" ht="15" x14ac:dyDescent="0.25">
      <c r="A12"/>
      <c r="B12" s="96"/>
      <c r="C12" s="96" t="s">
        <v>82</v>
      </c>
      <c r="D12" s="121">
        <v>112.385183</v>
      </c>
      <c r="E12" s="115" t="s">
        <v>67</v>
      </c>
    </row>
    <row r="13" spans="1:8" ht="15" x14ac:dyDescent="0.25">
      <c r="A13"/>
      <c r="B13" s="16"/>
      <c r="C13" s="16" t="s">
        <v>75</v>
      </c>
      <c r="D13" s="111">
        <v>97.079230999999993</v>
      </c>
      <c r="E13" s="70" t="s">
        <v>215</v>
      </c>
    </row>
    <row r="14" spans="1:8" ht="15" x14ac:dyDescent="0.25">
      <c r="A14"/>
      <c r="B14" s="96"/>
      <c r="C14" s="96" t="s">
        <v>84</v>
      </c>
      <c r="D14" s="121">
        <v>88.799904999999995</v>
      </c>
      <c r="E14" s="115" t="s">
        <v>64</v>
      </c>
    </row>
    <row r="15" spans="1:8" ht="15" x14ac:dyDescent="0.25">
      <c r="A15"/>
      <c r="B15" s="16"/>
      <c r="C15" s="16" t="s">
        <v>192</v>
      </c>
      <c r="D15" s="111">
        <v>79.313590000000005</v>
      </c>
      <c r="E15" s="70" t="s">
        <v>193</v>
      </c>
    </row>
    <row r="16" spans="1:8" ht="15" x14ac:dyDescent="0.25">
      <c r="A16"/>
      <c r="B16" s="96"/>
      <c r="C16" s="96" t="s">
        <v>78</v>
      </c>
      <c r="D16" s="121">
        <v>77.350823000000005</v>
      </c>
      <c r="E16" s="115" t="s">
        <v>60</v>
      </c>
    </row>
    <row r="17" spans="2:5" x14ac:dyDescent="0.2">
      <c r="B17" s="16"/>
      <c r="C17" s="16" t="s">
        <v>160</v>
      </c>
      <c r="D17" s="111">
        <v>956.31032000000005</v>
      </c>
      <c r="E17" s="70" t="s">
        <v>70</v>
      </c>
    </row>
    <row r="19" spans="2:5" x14ac:dyDescent="0.2">
      <c r="B19" s="23" t="s">
        <v>162</v>
      </c>
      <c r="D19" s="65"/>
      <c r="E19" s="24" t="s">
        <v>161</v>
      </c>
    </row>
    <row r="20" spans="2:5" x14ac:dyDescent="0.2">
      <c r="B20" s="23" t="s">
        <v>159</v>
      </c>
      <c r="E20" s="24" t="s">
        <v>163</v>
      </c>
    </row>
    <row r="21" spans="2:5" x14ac:dyDescent="0.2">
      <c r="D21" s="128"/>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C1:K21"/>
  <sheetViews>
    <sheetView showGridLines="0" zoomScaleNormal="100" workbookViewId="0">
      <selection activeCell="A2" sqref="A2"/>
    </sheetView>
  </sheetViews>
  <sheetFormatPr defaultColWidth="8.7109375" defaultRowHeight="11.25" x14ac:dyDescent="0.2"/>
  <cols>
    <col min="1" max="2" width="6.28515625" style="6" customWidth="1"/>
    <col min="3" max="3" width="9" style="6" customWidth="1"/>
    <col min="4" max="4" width="48.85546875" style="6" customWidth="1"/>
    <col min="5" max="5" width="9" style="6" customWidth="1"/>
    <col min="6" max="6" width="58.140625" style="6" customWidth="1"/>
    <col min="7" max="8" width="8.7109375" style="6"/>
    <col min="9" max="9" width="24.5703125" style="6" customWidth="1"/>
    <col min="10" max="10" width="25.42578125" style="6" customWidth="1"/>
    <col min="11" max="16384" width="8.7109375" style="6"/>
  </cols>
  <sheetData>
    <row r="1" spans="3:11" ht="10.15" customHeight="1" x14ac:dyDescent="0.2"/>
    <row r="2" spans="3:11" s="101" customFormat="1" ht="27.75" customHeight="1" x14ac:dyDescent="0.2">
      <c r="C2" s="137" t="s">
        <v>170</v>
      </c>
      <c r="D2" s="137"/>
      <c r="E2" s="86"/>
      <c r="F2" s="85" t="s">
        <v>196</v>
      </c>
      <c r="G2" s="103"/>
    </row>
    <row r="3" spans="3:11" ht="14.45" customHeight="1" x14ac:dyDescent="0.2">
      <c r="C3" s="41" t="s">
        <v>15</v>
      </c>
      <c r="E3" s="7"/>
      <c r="F3" s="6" t="s">
        <v>125</v>
      </c>
      <c r="G3" s="8"/>
      <c r="H3" s="101"/>
      <c r="I3" s="101"/>
      <c r="J3" s="101"/>
      <c r="K3" s="101"/>
    </row>
    <row r="4" spans="3:11" ht="12.75" x14ac:dyDescent="0.2">
      <c r="C4" s="10" t="s">
        <v>16</v>
      </c>
      <c r="D4" s="48" t="s">
        <v>38</v>
      </c>
      <c r="E4" s="106" t="s">
        <v>167</v>
      </c>
      <c r="F4" s="12" t="s">
        <v>128</v>
      </c>
      <c r="G4" s="8"/>
      <c r="H4" s="101"/>
      <c r="I4" s="101"/>
      <c r="J4" s="101"/>
      <c r="K4" s="101"/>
    </row>
    <row r="5" spans="3:11" ht="12.75" x14ac:dyDescent="0.2">
      <c r="C5" s="10"/>
      <c r="D5" s="48"/>
      <c r="E5" s="106">
        <v>45078</v>
      </c>
      <c r="F5" s="12"/>
      <c r="G5" s="8"/>
      <c r="H5" s="101"/>
      <c r="I5" s="101"/>
      <c r="J5" s="101"/>
      <c r="K5" s="101"/>
    </row>
    <row r="6" spans="3:11" ht="12.75" x14ac:dyDescent="0.2">
      <c r="C6" s="13"/>
      <c r="D6" s="14" t="s">
        <v>25</v>
      </c>
      <c r="E6" s="67">
        <f>SUM(E7:E17)</f>
        <v>12387.807155000008</v>
      </c>
      <c r="F6" s="57" t="s">
        <v>156</v>
      </c>
      <c r="H6" s="101"/>
      <c r="I6" s="101"/>
      <c r="J6" s="101"/>
      <c r="K6" s="101"/>
    </row>
    <row r="7" spans="3:11" s="1" customFormat="1" ht="12.75" x14ac:dyDescent="0.2">
      <c r="C7" s="92"/>
      <c r="D7" s="92" t="s">
        <v>81</v>
      </c>
      <c r="E7" s="113">
        <v>1407.055366</v>
      </c>
      <c r="F7" s="114" t="s">
        <v>58</v>
      </c>
      <c r="H7" s="101"/>
      <c r="I7" s="101"/>
      <c r="J7" s="101"/>
      <c r="K7" s="101"/>
    </row>
    <row r="8" spans="3:11" ht="12.75" x14ac:dyDescent="0.2">
      <c r="C8" s="18"/>
      <c r="D8" s="18" t="s">
        <v>74</v>
      </c>
      <c r="E8" s="124">
        <v>1296.1108260000001</v>
      </c>
      <c r="F8" s="125" t="s">
        <v>69</v>
      </c>
      <c r="G8" s="1"/>
      <c r="H8" s="101"/>
      <c r="I8" s="101"/>
      <c r="J8" s="101"/>
      <c r="K8" s="101"/>
    </row>
    <row r="9" spans="3:11" s="1" customFormat="1" ht="12.75" x14ac:dyDescent="0.2">
      <c r="C9" s="92"/>
      <c r="D9" s="92" t="s">
        <v>157</v>
      </c>
      <c r="E9" s="113">
        <v>1169.513778</v>
      </c>
      <c r="F9" s="114" t="s">
        <v>227</v>
      </c>
      <c r="H9" s="101"/>
      <c r="I9" s="101"/>
      <c r="J9" s="101"/>
      <c r="K9" s="101"/>
    </row>
    <row r="10" spans="3:11" ht="12.75" x14ac:dyDescent="0.2">
      <c r="C10" s="18"/>
      <c r="D10" s="18" t="s">
        <v>72</v>
      </c>
      <c r="E10" s="124">
        <v>969.139139</v>
      </c>
      <c r="F10" s="125" t="s">
        <v>62</v>
      </c>
      <c r="G10" s="1"/>
      <c r="H10" s="101"/>
      <c r="I10" s="101"/>
      <c r="J10" s="101"/>
      <c r="K10" s="101"/>
    </row>
    <row r="11" spans="3:11" ht="12.75" x14ac:dyDescent="0.2">
      <c r="C11" s="92"/>
      <c r="D11" s="92" t="s">
        <v>83</v>
      </c>
      <c r="E11" s="113">
        <v>890.66013399999997</v>
      </c>
      <c r="F11" s="114" t="s">
        <v>66</v>
      </c>
      <c r="G11" s="1"/>
      <c r="H11" s="101"/>
      <c r="I11" s="101"/>
      <c r="J11" s="101"/>
      <c r="K11" s="101"/>
    </row>
    <row r="12" spans="3:11" ht="12.75" x14ac:dyDescent="0.2">
      <c r="C12" s="18"/>
      <c r="D12" s="18" t="s">
        <v>229</v>
      </c>
      <c r="E12" s="124">
        <v>802.11406599999998</v>
      </c>
      <c r="F12" s="125" t="s">
        <v>228</v>
      </c>
      <c r="G12" s="1"/>
      <c r="H12" s="101"/>
      <c r="I12" s="101"/>
      <c r="J12" s="101"/>
      <c r="K12" s="101"/>
    </row>
    <row r="13" spans="3:11" ht="12.75" x14ac:dyDescent="0.2">
      <c r="C13" s="92"/>
      <c r="D13" s="92" t="s">
        <v>73</v>
      </c>
      <c r="E13" s="113">
        <v>507.42577</v>
      </c>
      <c r="F13" s="114" t="s">
        <v>68</v>
      </c>
      <c r="G13" s="1"/>
      <c r="H13" s="101"/>
      <c r="I13" s="101"/>
      <c r="J13" s="101"/>
      <c r="K13" s="101"/>
    </row>
    <row r="14" spans="3:11" ht="12.75" x14ac:dyDescent="0.2">
      <c r="C14" s="18"/>
      <c r="D14" s="18" t="s">
        <v>78</v>
      </c>
      <c r="E14" s="124">
        <v>490.43833799999999</v>
      </c>
      <c r="F14" s="125" t="s">
        <v>60</v>
      </c>
      <c r="G14" s="1"/>
      <c r="H14" s="101"/>
      <c r="I14" s="101"/>
      <c r="J14" s="101"/>
      <c r="K14" s="101"/>
    </row>
    <row r="15" spans="3:11" ht="12.75" x14ac:dyDescent="0.2">
      <c r="C15" s="92"/>
      <c r="D15" s="92" t="s">
        <v>77</v>
      </c>
      <c r="E15" s="113">
        <v>395.833574</v>
      </c>
      <c r="F15" s="114" t="s">
        <v>61</v>
      </c>
      <c r="G15" s="1"/>
      <c r="H15" s="101"/>
      <c r="I15" s="101"/>
      <c r="J15" s="101"/>
      <c r="K15" s="101"/>
    </row>
    <row r="16" spans="3:11" ht="12.75" x14ac:dyDescent="0.2">
      <c r="C16" s="18"/>
      <c r="D16" s="18" t="s">
        <v>217</v>
      </c>
      <c r="E16" s="124">
        <v>368.37463400000001</v>
      </c>
      <c r="F16" s="125" t="s">
        <v>194</v>
      </c>
      <c r="G16" s="1"/>
      <c r="H16" s="101"/>
      <c r="I16" s="101"/>
      <c r="J16" s="101"/>
      <c r="K16" s="101"/>
    </row>
    <row r="17" spans="3:6" x14ac:dyDescent="0.2">
      <c r="C17" s="92"/>
      <c r="D17" s="92" t="s">
        <v>79</v>
      </c>
      <c r="E17" s="113">
        <v>4091.1415300000081</v>
      </c>
      <c r="F17" s="114" t="s">
        <v>70</v>
      </c>
    </row>
    <row r="20" spans="3:6" x14ac:dyDescent="0.2">
      <c r="C20" s="23" t="s">
        <v>162</v>
      </c>
      <c r="E20" s="122"/>
      <c r="F20" s="24" t="s">
        <v>161</v>
      </c>
    </row>
    <row r="21" spans="3:6" x14ac:dyDescent="0.2">
      <c r="C21" s="23" t="s">
        <v>159</v>
      </c>
      <c r="F21" s="24" t="s">
        <v>163</v>
      </c>
    </row>
  </sheetData>
  <mergeCells count="1">
    <mergeCell ref="C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92d5591e-ff9a-4b6b-9d23-0ec4046c89af"/>
    <ds:schemaRef ds:uri="http://www.w3.org/XML/1998/namespace"/>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Fatimah Abdullah Almenhali</cp:lastModifiedBy>
  <cp:revision/>
  <dcterms:created xsi:type="dcterms:W3CDTF">2022-03-01T00:40:37Z</dcterms:created>
  <dcterms:modified xsi:type="dcterms:W3CDTF">2023-08-22T04:11:06Z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