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66925"/>
  <mc:AlternateContent xmlns:mc="http://schemas.openxmlformats.org/markup-compatibility/2006">
    <mc:Choice Requires="x15">
      <x15ac:absPath xmlns:x15ac="http://schemas.microsoft.com/office/spreadsheetml/2010/11/ac" url="Z:\النشرات النهائية على ناشر\CUSTOMS\"/>
    </mc:Choice>
  </mc:AlternateContent>
  <xr:revisionPtr revIDLastSave="0" documentId="13_ncr:1_{C029CBD9-3C16-48CB-96A3-13712EE1D8C2}" xr6:coauthVersionLast="36" xr6:coauthVersionMax="47" xr10:uidLastSave="{00000000-0000-0000-0000-000000000000}"/>
  <bookViews>
    <workbookView xWindow="0" yWindow="0" windowWidth="28800" windowHeight="116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6'!$B$6:$E$17</definedName>
    <definedName name="_xlnm._FilterDatabase" localSheetId="7" hidden="1">'Table 7'!#REF!</definedName>
    <definedName name="_xlnm._FilterDatabase" localSheetId="8" hidden="1">'Table 8'!#REF!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1" l="1"/>
  <c r="D10" i="31"/>
  <c r="D6" i="31"/>
  <c r="E7" i="32"/>
  <c r="E6" i="32" s="1"/>
  <c r="E20" i="32"/>
  <c r="E33" i="32"/>
  <c r="D6" i="27"/>
  <c r="D6" i="26"/>
  <c r="D6" i="4"/>
  <c r="D7" i="1"/>
  <c r="D11" i="1" s="1"/>
  <c r="D6" i="1" l="1"/>
</calcChain>
</file>

<file path=xl/sharedStrings.xml><?xml version="1.0" encoding="utf-8"?>
<sst xmlns="http://schemas.openxmlformats.org/spreadsheetml/2006/main" count="520" uniqueCount="232">
  <si>
    <t>Metadata</t>
  </si>
  <si>
    <t>Enquiries</t>
  </si>
  <si>
    <t>Table description</t>
  </si>
  <si>
    <t>Link</t>
  </si>
  <si>
    <t>وصف عنصر البيانات</t>
  </si>
  <si>
    <t>Table 1</t>
  </si>
  <si>
    <t>Table 2</t>
  </si>
  <si>
    <t>Table 3</t>
  </si>
  <si>
    <t>Table 4</t>
  </si>
  <si>
    <t>Table 5</t>
  </si>
  <si>
    <t>Table 6</t>
  </si>
  <si>
    <t>Table 7</t>
  </si>
  <si>
    <t>Table 8</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</si>
  <si>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</si>
  <si>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</si>
  <si>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</si>
  <si>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</si>
  <si>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</si>
  <si>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</si>
  <si>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</si>
  <si>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</si>
  <si>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</si>
  <si>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</si>
  <si>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</si>
  <si>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</si>
  <si>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</si>
  <si>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</si>
  <si>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</si>
  <si>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</si>
  <si>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</si>
  <si>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</si>
  <si>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</si>
  <si>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</si>
  <si>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</si>
  <si>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</si>
  <si>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</si>
  <si>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</si>
  <si>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</si>
  <si>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</si>
  <si>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</si>
  <si>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</si>
  <si>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</si>
  <si>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</si>
  <si>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</si>
  <si>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</si>
  <si>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</si>
  <si>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</si>
  <si>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</si>
  <si>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</si>
  <si>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</si>
  <si>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</si>
  <si>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</si>
  <si>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</si>
  <si>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</si>
  <si>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</si>
  <si>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</si>
  <si>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</si>
  <si>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</si>
  <si>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</si>
  <si>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</si>
  <si>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</si>
  <si>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</si>
  <si>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سويسرا</t>
  </si>
  <si>
    <t>الكويت</t>
  </si>
  <si>
    <t>هونج كونج</t>
  </si>
  <si>
    <t>امريكا</t>
  </si>
  <si>
    <t>عمان</t>
  </si>
  <si>
    <t>هولندا</t>
  </si>
  <si>
    <t>الصين</t>
  </si>
  <si>
    <t>الهند</t>
  </si>
  <si>
    <t>البحرين</t>
  </si>
  <si>
    <t>الاردن</t>
  </si>
  <si>
    <t>اليمن</t>
  </si>
  <si>
    <t>قطر</t>
  </si>
  <si>
    <t>سنغافورة</t>
  </si>
  <si>
    <t>المملكة المتحدة</t>
  </si>
  <si>
    <t>السودان</t>
  </si>
  <si>
    <t>المانيا</t>
  </si>
  <si>
    <t>اليابان</t>
  </si>
  <si>
    <t>غينيا</t>
  </si>
  <si>
    <t>أخرى</t>
  </si>
  <si>
    <t>Bahrain</t>
  </si>
  <si>
    <t>China</t>
  </si>
  <si>
    <t>Germany</t>
  </si>
  <si>
    <t>Guinea</t>
  </si>
  <si>
    <t>Hong Kong</t>
  </si>
  <si>
    <t>India</t>
  </si>
  <si>
    <t>Japan</t>
  </si>
  <si>
    <t>Jordan</t>
  </si>
  <si>
    <t>Kuwait</t>
  </si>
  <si>
    <t>Netherlands</t>
  </si>
  <si>
    <t>Oman</t>
  </si>
  <si>
    <t>Other</t>
  </si>
  <si>
    <t>Qatar</t>
  </si>
  <si>
    <t>Saudi Arabia</t>
  </si>
  <si>
    <t>Singapore</t>
  </si>
  <si>
    <t>Sudan</t>
  </si>
  <si>
    <t>Switzerland</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</si>
  <si>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</si>
  <si>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</si>
  <si>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</si>
  <si>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</si>
  <si>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</si>
  <si>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</si>
  <si>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</si>
  <si>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</si>
  <si>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</si>
  <si>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</si>
  <si>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</si>
  <si>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</si>
  <si>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</si>
  <si>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</si>
  <si>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</si>
  <si>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</si>
  <si>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</si>
  <si>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</si>
  <si>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</si>
  <si>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</si>
  <si>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</si>
  <si>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</si>
  <si>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</si>
  <si>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</si>
  <si>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</si>
  <si>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</si>
  <si>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</si>
  <si>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</si>
  <si>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</si>
  <si>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</si>
  <si>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</si>
  <si>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</si>
  <si>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</si>
  <si>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</si>
  <si>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</si>
  <si>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</si>
  <si>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</si>
  <si>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</si>
  <si>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</si>
  <si>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</si>
  <si>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</si>
  <si>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</si>
  <si>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</si>
  <si>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</si>
  <si>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</si>
  <si>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</si>
  <si>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</si>
  <si>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</si>
  <si>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</si>
  <si>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</si>
  <si>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</si>
  <si>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</si>
  <si>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</si>
  <si>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</si>
  <si>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</si>
  <si>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</si>
  <si>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</si>
  <si>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</si>
  <si>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</si>
  <si>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</si>
  <si>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</si>
  <si>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</si>
  <si>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</si>
  <si>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</si>
  <si>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</si>
  <si>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</si>
  <si>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</si>
  <si>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</si>
  <si>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</si>
  <si>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</si>
  <si>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</si>
  <si>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</si>
  <si>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</si>
  <si>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</si>
  <si>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</si>
  <si>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</si>
  <si>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</si>
  <si>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</si>
  <si>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</si>
  <si>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</si>
  <si>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</si>
  <si>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اخرى</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</si>
  <si>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</si>
  <si>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</si>
  <si>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</si>
  <si>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</si>
  <si>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</si>
  <si>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</si>
  <si>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</si>
  <si>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Non-oil Merchandise Trade, April 2023</t>
  </si>
  <si>
    <t>Non-oil Foreign Merchandise Trade Through the Ports of Abu Dhabi Emirate, April 2023</t>
  </si>
  <si>
    <t>حركة التجارة الخارجية السلعية غير النفطية عبر منافذ إمارة أبوظبي، أبريل 2023</t>
  </si>
  <si>
    <t>قيمة التجارة الخارجية غير النفطية بالمليون درهم، أبريل 2023</t>
  </si>
  <si>
    <t xml:space="preserve">التجارة الخارجية غير النفطية (النمو على أساس سنوي)، أبريل 2023 </t>
  </si>
  <si>
    <t>الصادرات غير النفطية حسب أقسام النظام المنسق بالمليون درهم، أبريل 2023</t>
  </si>
  <si>
    <t>المعاد تصديره غير النفطي حسب أقسام النظام المنسق بالمليون درهم، أبريل 2023</t>
  </si>
  <si>
    <t>الواردات غير النفطية حسب أقسام النظام المنسق بالمليون درهم، أبريل 2023</t>
  </si>
  <si>
    <t>الصادرات غير النفطية حسب الدولة بالمليون درهم، أبريل 2023</t>
  </si>
  <si>
    <t>المعاد تصديره غير النفطي حسب الدولة بالمليون درهم، أبريل 2023</t>
  </si>
  <si>
    <t>الواردات غير النفطية حسب الدولة بالمليون درهم، أبريل2023</t>
  </si>
  <si>
    <t>التجارة الخارجية غير النفطية حسب المنطقة بالمليون درهم، أبريل 2023</t>
  </si>
  <si>
    <t>التجارة الخارجية غير النفطية حسب وسيلة النقل بالمليون درهم، أبريل 2023</t>
  </si>
  <si>
    <t>Non-oil of trade components (in million AED), April, 2023</t>
  </si>
  <si>
    <t>Non-oil of Trade components (year-on-year growth), April, 2023</t>
  </si>
  <si>
    <t>Non-oil exports by good HS, (in millions AED), April, 2023</t>
  </si>
  <si>
    <t>Re-exports by good HS, (in millions AED), April, 2023</t>
  </si>
  <si>
    <t>Imports by good HS, (in millions AED), April, 2023</t>
  </si>
  <si>
    <t>Non-oil exports by country (in millions AED), April, 2023</t>
  </si>
  <si>
    <t>Non-oil Re-exports by country (in millions AED), April, 2023</t>
  </si>
  <si>
    <t>Non-oil Imports by country (in millions AED), April, 2023</t>
  </si>
  <si>
    <t>Value of trade by region (in millions AED), April, 2023</t>
  </si>
  <si>
    <t>Value of trade by transportation means (in millions AED), April, 2023</t>
  </si>
  <si>
    <r>
      <rPr>
        <b/>
        <sz val="10"/>
        <color rgb="FFD6A360"/>
        <rFont val="Arial"/>
        <family val="2"/>
      </rPr>
      <t>Table 8:</t>
    </r>
    <r>
      <rPr>
        <b/>
        <sz val="10"/>
        <rFont val="Arial"/>
        <family val="2"/>
      </rPr>
      <t xml:space="preserve"> Non-oil Imports by country (in millions AED), April 2023</t>
    </r>
  </si>
  <si>
    <r>
      <rPr>
        <b/>
        <sz val="10"/>
        <color rgb="FFD6A360"/>
        <rFont val="Arial"/>
        <family val="2"/>
      </rPr>
      <t>Table 2:</t>
    </r>
    <r>
      <rPr>
        <b/>
        <sz val="10"/>
        <rFont val="Arial"/>
        <family val="2"/>
      </rPr>
      <t xml:space="preserve"> Non-oil of trade components (year-on-year growth), April, 2023</t>
    </r>
  </si>
  <si>
    <r>
      <rPr>
        <b/>
        <sz val="10"/>
        <color rgb="FFD6A360"/>
        <rFont val="Arial"/>
        <family val="2"/>
      </rPr>
      <t>Table 3:</t>
    </r>
    <r>
      <rPr>
        <b/>
        <sz val="10"/>
        <rFont val="Arial"/>
        <family val="2"/>
      </rPr>
      <t xml:space="preserve"> Non-oil exports by good HS, (in millions AED), April, 2023</t>
    </r>
  </si>
  <si>
    <r>
      <rPr>
        <b/>
        <sz val="10"/>
        <color rgb="FFD6A360"/>
        <rFont val="Arial"/>
        <family val="2"/>
      </rPr>
      <t>Table 4:</t>
    </r>
    <r>
      <rPr>
        <b/>
        <sz val="10"/>
        <rFont val="Arial"/>
        <family val="2"/>
      </rPr>
      <t xml:space="preserve"> Re-exports by good HS, (in millions AED), April, 2023</t>
    </r>
  </si>
  <si>
    <r>
      <rPr>
        <b/>
        <sz val="10"/>
        <color rgb="FFD6A360"/>
        <rFont val="Arial"/>
        <family val="2"/>
      </rPr>
      <t>Table 5:</t>
    </r>
    <r>
      <rPr>
        <b/>
        <sz val="10"/>
        <rFont val="Arial"/>
        <family val="2"/>
      </rPr>
      <t xml:space="preserve"> Imports by good HS, (in millions AED), April, 2023</t>
    </r>
  </si>
  <si>
    <r>
      <rPr>
        <b/>
        <sz val="10"/>
        <color rgb="FFD6A360"/>
        <rFont val="Arial"/>
        <family val="2"/>
      </rPr>
      <t xml:space="preserve">Table 9: </t>
    </r>
    <r>
      <rPr>
        <b/>
        <sz val="10"/>
        <rFont val="Arial"/>
        <family val="2"/>
      </rPr>
      <t>Value of trade by region (in millions AED), April, 2023</t>
    </r>
  </si>
  <si>
    <t>أبريل 2023</t>
  </si>
  <si>
    <t>دول أوروبا الغربية أخرى</t>
  </si>
  <si>
    <r>
      <rPr>
        <b/>
        <sz val="10"/>
        <color theme="7" tint="-0.249977111117893"/>
        <rFont val="Arial"/>
        <family val="2"/>
      </rPr>
      <t>جدول 8:</t>
    </r>
    <r>
      <rPr>
        <b/>
        <sz val="10"/>
        <rFont val="Arial"/>
        <family val="2"/>
      </rPr>
      <t xml:space="preserve"> الواردات غير النفطية حسب الدولة بالمليون درهم، أبريل 2023 </t>
    </r>
  </si>
  <si>
    <r>
      <rPr>
        <b/>
        <sz val="10"/>
        <color rgb="FFD6A360"/>
        <rFont val="Arial"/>
        <family val="2"/>
      </rPr>
      <t>جدول 1:</t>
    </r>
    <r>
      <rPr>
        <b/>
        <sz val="10"/>
        <rFont val="Arial"/>
        <family val="2"/>
      </rPr>
      <t xml:space="preserve"> قيمة التجارة الخارجية غير النفطية بالمليون درهم، أبريل 2023 </t>
    </r>
  </si>
  <si>
    <r>
      <rPr>
        <b/>
        <sz val="10"/>
        <color rgb="FFD6A360"/>
        <rFont val="Arial"/>
        <family val="2"/>
      </rPr>
      <t>جدول 2:</t>
    </r>
    <r>
      <rPr>
        <b/>
        <sz val="10"/>
        <rFont val="Arial"/>
        <family val="2"/>
      </rPr>
      <t xml:space="preserve">  التجارة الخارجية غير النفطية (النمو على أساس سنوي)، أبريل 2023 </t>
    </r>
  </si>
  <si>
    <r>
      <rPr>
        <b/>
        <sz val="10"/>
        <color rgb="FFD6A360"/>
        <rFont val="Arial"/>
        <family val="2"/>
      </rPr>
      <t>جدول 3:</t>
    </r>
    <r>
      <rPr>
        <b/>
        <sz val="10"/>
        <rFont val="Arial"/>
        <family val="2"/>
      </rPr>
      <t xml:space="preserve"> الصادرات غير النفطية حسب أقسام النظام المنسق بالمليون درهم، أبريل 2023 </t>
    </r>
  </si>
  <si>
    <r>
      <rPr>
        <b/>
        <sz val="10"/>
        <color rgb="FFD6A360"/>
        <rFont val="Arial"/>
        <family val="2"/>
      </rPr>
      <t>جدول 4:</t>
    </r>
    <r>
      <rPr>
        <b/>
        <sz val="10"/>
        <rFont val="Arial"/>
        <family val="2"/>
      </rPr>
      <t xml:space="preserve"> المعاد تصديره غير النفطي حسب أقسام النظام المنسق بالمليون درهم، أبريل 2023 </t>
    </r>
  </si>
  <si>
    <r>
      <rPr>
        <b/>
        <sz val="10"/>
        <color rgb="FFD6A360"/>
        <rFont val="Arial"/>
        <family val="2"/>
      </rPr>
      <t>جدول 5:</t>
    </r>
    <r>
      <rPr>
        <b/>
        <sz val="10"/>
        <rFont val="Arial"/>
        <family val="2"/>
      </rPr>
      <t xml:space="preserve"> الواردات غير النفطية حسب أقسام النظام المنسق بالمليون درهم، أبريل 2023 </t>
    </r>
  </si>
  <si>
    <r>
      <rPr>
        <b/>
        <sz val="10"/>
        <color rgb="FFD6A360"/>
        <rFont val="Arial"/>
        <family val="2"/>
      </rPr>
      <t>جدول 6:</t>
    </r>
    <r>
      <rPr>
        <b/>
        <sz val="10"/>
        <rFont val="Arial"/>
        <family val="2"/>
      </rPr>
      <t xml:space="preserve"> الصادرات غير النفطية حسب الدولة بالمليون درهم، أبريل 2023 </t>
    </r>
  </si>
  <si>
    <r>
      <rPr>
        <b/>
        <sz val="10"/>
        <color rgb="FFD6A360"/>
        <rFont val="Arial"/>
        <family val="2"/>
      </rPr>
      <t>Table 7:</t>
    </r>
    <r>
      <rPr>
        <b/>
        <sz val="10"/>
        <rFont val="Arial"/>
        <family val="2"/>
      </rPr>
      <t xml:space="preserve"> Non-oil Re-exports by country (in millions AED), April 2023</t>
    </r>
  </si>
  <si>
    <r>
      <rPr>
        <b/>
        <sz val="10"/>
        <color rgb="FFD6A360"/>
        <rFont val="Arial"/>
        <family val="2"/>
      </rPr>
      <t xml:space="preserve">جدول 7: </t>
    </r>
    <r>
      <rPr>
        <b/>
        <sz val="10"/>
        <rFont val="Arial"/>
        <family val="2"/>
      </rPr>
      <t xml:space="preserve">المعاد تصديره غير النفطي حسب الدولة بالمليون درهم، أبريل 2023 </t>
    </r>
  </si>
  <si>
    <r>
      <rPr>
        <b/>
        <sz val="10"/>
        <color rgb="FFD6A360"/>
        <rFont val="Arial"/>
        <family val="2"/>
      </rPr>
      <t>جدول 9:</t>
    </r>
    <r>
      <rPr>
        <b/>
        <sz val="10"/>
        <rFont val="Arial"/>
        <family val="2"/>
      </rPr>
      <t xml:space="preserve"> التجارة الخارجية غير النفطية حسب المنطقة بالمليون درهم، أبريل 2023 </t>
    </r>
  </si>
  <si>
    <r>
      <rPr>
        <b/>
        <sz val="10"/>
        <color rgb="FFD6A360"/>
        <rFont val="Arial"/>
        <family val="2"/>
      </rPr>
      <t>جدول 10:</t>
    </r>
    <r>
      <rPr>
        <b/>
        <sz val="10"/>
        <rFont val="Arial"/>
        <family val="2"/>
      </rPr>
      <t xml:space="preserve"> التجارة الخارجية غير النفطية حسب وسيلة النقل بالمليون درهم، أبريل 2023 </t>
    </r>
  </si>
  <si>
    <r>
      <rPr>
        <b/>
        <sz val="10"/>
        <color rgb="FFD6A360"/>
        <rFont val="Arial"/>
        <family val="2"/>
      </rPr>
      <t>Table 10:</t>
    </r>
    <r>
      <rPr>
        <b/>
        <sz val="10"/>
        <rFont val="Arial"/>
        <family val="2"/>
      </rPr>
      <t xml:space="preserve"> Value of trade by transportation means (in millions AED),Apri  2023</t>
    </r>
  </si>
  <si>
    <r>
      <rPr>
        <b/>
        <sz val="10"/>
        <color rgb="FFD6A360"/>
        <rFont val="Arial"/>
        <family val="2"/>
      </rPr>
      <t>Table 6:</t>
    </r>
    <r>
      <rPr>
        <b/>
        <sz val="10"/>
        <rFont val="Arial"/>
        <family val="2"/>
      </rPr>
      <t xml:space="preserve"> Non-oil exports by country (in millions AED), April 2023</t>
    </r>
  </si>
  <si>
    <r>
      <rPr>
        <b/>
        <sz val="10"/>
        <color rgb="FFD6A360"/>
        <rFont val="Arial"/>
        <family val="2"/>
      </rPr>
      <t>Table 1:</t>
    </r>
    <r>
      <rPr>
        <b/>
        <sz val="10"/>
        <rFont val="Arial"/>
        <family val="2"/>
      </rPr>
      <t xml:space="preserve"> Non-oil of trade components (in million AED), April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</si>
</sst>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5"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b/>
      <sz val="10"/>
      <color rgb="FFD6A360"/>
      <name val="Arial"/>
      <family val="2"/>
    </font>
    <font>
      <sz val="10"/>
      <color theme="1"/>
      <name val="Arial"/>
      <family val="2"/>
    </font>
    <font>
      <sz val="10"/>
      <name val="Arial"/>
      <family val="2"/>
    </font>
    <font>
      <b/>
      <sz val="10"/>
      <color theme="7" tint="-0.249977111117893"/>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8" fillId="0" borderId="0">
      <alignment vertical="center"/>
    </xf>
    <xf numFmtId="0" fontId="19" fillId="0" borderId="0"/>
    <xf numFmtId="0" fontId="22" fillId="0" borderId="0"/>
    <xf numFmtId="9" fontId="21" fillId="0" borderId="0" applyFont="0" applyFill="0" applyBorder="0" applyAlignment="0" applyProtection="0"/>
    <xf numFmtId="0" fontId="21" fillId="0" borderId="0"/>
    <xf numFmtId="0" fontId="1" fillId="0" borderId="0"/>
    <xf numFmtId="43" fontId="21" fillId="0" borderId="0" applyFont="0" applyFill="0" applyBorder="0" applyAlignment="0" applyProtection="0"/>
    <xf numFmtId="0" fontId="1" fillId="0" borderId="0"/>
    <xf numFmtId="0" fontId="23" fillId="0" borderId="0" applyNumberFormat="0" applyFill="0" applyBorder="0" applyAlignment="0" applyProtection="0"/>
    <xf numFmtId="43" fontId="2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28">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vertical="center"/>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9"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0"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166" fontId="9" fillId="4" borderId="0" xfId="1" applyNumberFormat="1" applyFont="1" applyFill="1" applyBorder="1" applyAlignment="1">
      <alignment horizontal="lef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1" fillId="5" borderId="2" xfId="1" applyNumberFormat="1" applyFont="1" applyFill="1" applyBorder="1" applyAlignment="1">
      <alignment vertical="center" readingOrder="1"/>
    </xf>
    <xf numFmtId="0" fontId="17" fillId="2" borderId="0" xfId="0" applyFont="1" applyFill="1"/>
    <xf numFmtId="0" fontId="14" fillId="0" borderId="0" xfId="4" applyFont="1" applyAlignment="1">
      <alignment horizontal="left" vertical="center" indent="2" readingOrder="1"/>
    </xf>
    <xf numFmtId="0" fontId="9" fillId="0" borderId="0" xfId="0" applyFont="1" applyAlignment="1">
      <alignment horizontal="left" vertical="center" indent="2" readingOrder="1"/>
    </xf>
    <xf numFmtId="0" fontId="20" fillId="0" borderId="0" xfId="0" applyFont="1" applyAlignment="1">
      <alignment horizontal="left"/>
    </xf>
    <xf numFmtId="167" fontId="10" fillId="4" borderId="0" xfId="1" applyNumberFormat="1" applyFont="1" applyFill="1" applyBorder="1" applyAlignment="1">
      <alignment horizontal="right" vertical="center" indent="2" readingOrder="1"/>
    </xf>
    <xf numFmtId="39" fontId="5" fillId="2" borderId="0" xfId="1" applyNumberFormat="1" applyFont="1" applyFill="1" applyBorder="1" applyAlignment="1">
      <alignment horizontal="right" vertical="center"/>
    </xf>
    <xf numFmtId="0" fontId="5" fillId="0" borderId="0" xfId="0" applyFont="1" applyFill="1"/>
    <xf numFmtId="0" fontId="26"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5" fillId="0" borderId="0" xfId="0" applyFont="1" applyAlignment="1">
      <alignment horizontal="right"/>
    </xf>
    <xf numFmtId="0" fontId="11" fillId="0" borderId="0" xfId="0" applyFont="1" applyFill="1" applyAlignment="1">
      <alignment horizontal="center"/>
    </xf>
    <xf numFmtId="0" fontId="28"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7" fillId="0" borderId="3" xfId="0" applyFont="1" applyBorder="1" applyAlignment="1">
      <alignment vertical="center" wrapText="1"/>
    </xf>
    <xf numFmtId="0" fontId="29" fillId="0" borderId="3" xfId="0" applyFont="1" applyBorder="1" applyAlignment="1">
      <alignment vertical="center" wrapText="1"/>
    </xf>
    <xf numFmtId="39" fontId="10" fillId="4" borderId="0" xfId="1" applyNumberFormat="1" applyFont="1" applyFill="1" applyBorder="1" applyAlignment="1">
      <alignment horizontal="right" vertical="center" indent="2"/>
    </xf>
    <xf numFmtId="39" fontId="5" fillId="2"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4"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0" fillId="5" borderId="0" xfId="0" applyFont="1" applyFill="1" applyAlignment="1">
      <alignment horizontal="left" vertical="center" wrapText="1" indent="1"/>
    </xf>
    <xf numFmtId="0" fontId="30" fillId="5" borderId="0" xfId="0" applyFont="1" applyFill="1" applyAlignment="1">
      <alignment horizontal="right" vertical="center" wrapText="1" indent="1"/>
    </xf>
    <xf numFmtId="0" fontId="25" fillId="0" borderId="0" xfId="0" applyFont="1" applyFill="1" applyAlignment="1">
      <alignment vertical="center" wrapText="1"/>
    </xf>
    <xf numFmtId="49" fontId="29" fillId="0" borderId="0" xfId="3" applyFont="1" applyAlignment="1">
      <alignment vertical="center" wrapText="1" readingOrder="2"/>
    </xf>
    <xf numFmtId="49" fontId="29" fillId="0" borderId="0" xfId="3" applyFont="1" applyAlignment="1">
      <alignment vertical="center" wrapText="1" readingOrder="1"/>
    </xf>
    <xf numFmtId="49" fontId="29" fillId="0" borderId="0" xfId="3" applyFont="1" applyAlignment="1">
      <alignment vertical="center" readingOrder="1"/>
    </xf>
    <xf numFmtId="167" fontId="9" fillId="4" borderId="0" xfId="1" applyNumberFormat="1" applyFont="1" applyFill="1" applyBorder="1" applyAlignment="1">
      <alignment horizontal="left" vertical="center" readingOrder="1"/>
    </xf>
    <xf numFmtId="9" fontId="9" fillId="4" borderId="0" xfId="18" applyFont="1" applyFill="1" applyBorder="1" applyAlignment="1">
      <alignment horizontal="center"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9" fontId="10" fillId="2" borderId="0" xfId="18" applyFont="1" applyFill="1" applyBorder="1" applyAlignment="1">
      <alignment horizontal="center" vertical="center" readingOrder="1"/>
    </xf>
    <xf numFmtId="166" fontId="10" fillId="2" borderId="0" xfId="1" applyNumberFormat="1" applyFont="1" applyFill="1" applyBorder="1" applyAlignment="1">
      <alignment horizontal="right" vertical="center" indent="3" readingOrder="1"/>
    </xf>
    <xf numFmtId="0" fontId="10" fillId="2" borderId="0" xfId="0" applyFont="1" applyFill="1" applyAlignment="1">
      <alignment horizontal="right" vertical="center" readingOrder="2"/>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7" fontId="7" fillId="4" borderId="0" xfId="1" applyNumberFormat="1" applyFont="1" applyFill="1" applyBorder="1" applyAlignment="1">
      <alignment horizontal="right" vertical="center"/>
    </xf>
    <xf numFmtId="166" fontId="10" fillId="2" borderId="0" xfId="1" applyNumberFormat="1" applyFont="1" applyFill="1" applyBorder="1" applyAlignment="1">
      <alignment horizontal="right" vertical="center" indent="2" readingOrder="1"/>
    </xf>
    <xf numFmtId="0" fontId="32" fillId="0" borderId="0" xfId="0" applyFont="1"/>
    <xf numFmtId="49" fontId="29" fillId="0" borderId="0" xfId="3" applyFont="1" applyAlignment="1">
      <alignment horizontal="right" vertical="center"/>
    </xf>
    <xf numFmtId="0" fontId="33" fillId="0" borderId="0" xfId="0" applyFont="1" applyAlignment="1">
      <alignment vertical="center" readingOrder="2"/>
    </xf>
    <xf numFmtId="49" fontId="29" fillId="0" borderId="0" xfId="3" applyFont="1" applyAlignment="1">
      <alignment vertical="center" wrapText="1"/>
    </xf>
    <xf numFmtId="0" fontId="32" fillId="0" borderId="0" xfId="0" applyFont="1" applyFill="1"/>
    <xf numFmtId="170" fontId="11" fillId="5" borderId="4"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9" fontId="10" fillId="4" borderId="0" xfId="18" applyFont="1" applyFill="1" applyBorder="1" applyAlignment="1">
      <alignment horizontal="center" vertical="center" readingOrder="1"/>
    </xf>
    <xf numFmtId="39" fontId="5" fillId="0" borderId="0" xfId="0" applyNumberFormat="1" applyFont="1"/>
    <xf numFmtId="167" fontId="9" fillId="4" borderId="0" xfId="1" applyNumberFormat="1" applyFont="1" applyFill="1" applyBorder="1" applyAlignment="1">
      <alignment horizontal="right" vertical="center"/>
    </xf>
    <xf numFmtId="167" fontId="10" fillId="4" borderId="0" xfId="1" applyNumberFormat="1" applyFont="1" applyFill="1" applyBorder="1" applyAlignment="1">
      <alignment horizontal="right" vertical="center"/>
    </xf>
    <xf numFmtId="167" fontId="10" fillId="2" borderId="0" xfId="2" applyNumberFormat="1" applyFont="1" applyFill="1" applyAlignment="1">
      <alignment horizontal="right" vertical="center"/>
    </xf>
    <xf numFmtId="167" fontId="5" fillId="2" borderId="0" xfId="1" applyNumberFormat="1" applyFont="1" applyFill="1" applyBorder="1" applyAlignment="1">
      <alignment horizontal="right" vertical="center"/>
    </xf>
    <xf numFmtId="167" fontId="9"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indent="2" readingOrder="1"/>
    </xf>
    <xf numFmtId="167" fontId="9" fillId="0" borderId="0" xfId="1" applyNumberFormat="1" applyFont="1" applyFill="1" applyBorder="1" applyAlignment="1">
      <alignment horizontal="right" vertical="center" indent="2" readingOrder="1"/>
    </xf>
    <xf numFmtId="0" fontId="7" fillId="0" borderId="0" xfId="0" applyFont="1" applyFill="1" applyAlignment="1">
      <alignment horizontal="left"/>
    </xf>
    <xf numFmtId="167" fontId="9" fillId="0" borderId="0" xfId="1" applyNumberFormat="1" applyFont="1" applyFill="1" applyBorder="1" applyAlignment="1">
      <alignment horizontal="left" vertical="center" readingOrder="1"/>
    </xf>
    <xf numFmtId="167" fontId="7" fillId="0" borderId="0" xfId="1" applyNumberFormat="1" applyFont="1" applyFill="1" applyBorder="1" applyAlignment="1">
      <alignment horizontal="right" vertical="center"/>
    </xf>
    <xf numFmtId="167" fontId="9" fillId="0" borderId="0" xfId="1" applyNumberFormat="1" applyFont="1" applyFill="1" applyBorder="1" applyAlignment="1">
      <alignment horizontal="right" vertical="center" readingOrder="1"/>
    </xf>
    <xf numFmtId="49" fontId="29" fillId="0" borderId="0" xfId="3" applyFont="1" applyAlignment="1">
      <alignment horizontal="left" vertical="center" wrapText="1" readingOrder="1"/>
    </xf>
    <xf numFmtId="49" fontId="29" fillId="0" borderId="0" xfId="3" applyFont="1" applyFill="1" applyAlignment="1">
      <alignment horizontal="left" vertical="center" wrapText="1" readingOrder="1"/>
    </xf>
    <xf numFmtId="49" fontId="29" fillId="0" borderId="0" xfId="3" applyFont="1" applyAlignment="1">
      <alignment vertical="top" readingOrder="2"/>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628651</xdr:colOff>
      <xdr:row>0</xdr:row>
      <xdr:rowOff>0</xdr:rowOff>
    </xdr:from>
    <xdr:to>
      <xdr:col>1</xdr:col>
      <xdr:colOff>38100</xdr:colOff>
      <xdr:row>4</xdr:row>
      <xdr:rowOff>19050</xdr:rowOff>
    </xdr:to>
    <xdr:pic>
      <xdr:nvPicPr>
        <xdr:cNvPr id="2" name="Picture 1">
          <a:extLst>
            <a:ext uri="{FF2B5EF4-FFF2-40B4-BE49-F238E27FC236}">
              <a16:creationId xmlns:a16="http://schemas.microsoft.com/office/drawing/2014/main" id="{310A4BC4-55F9-48A0-A647-49C5E28E5D9B}"/>
            </a:ext>
          </a:extLst>
        </xdr:cNvPr>
        <xdr:cNvPicPr>
          <a:picLocks noChangeAspect="1"/>
        </xdr:cNvPicPr>
      </xdr:nvPicPr>
      <xdr:blipFill>
        <a:blip xmlns:r="http://schemas.openxmlformats.org/officeDocument/2006/relationships" r:embed="rId1"/>
        <a:stretch>
          <a:fillRect/>
        </a:stretch>
      </xdr:blipFill>
      <xdr:spPr>
        <a:xfrm>
          <a:off x="628651" y="0"/>
          <a:ext cx="1819274" cy="1133475"/>
        </a:xfrm>
        <a:prstGeom prst="rect">
          <a:avLst/>
        </a:prstGeom>
      </xdr:spPr>
    </xdr:pic>
    <xdr:clientData/>
  </xdr:twoCellAnchor>
  <xdr:twoCellAnchor editAs="oneCell">
    <xdr:from>
      <xdr:col>3</xdr:col>
      <xdr:colOff>3200399</xdr:colOff>
      <xdr:row>0</xdr:row>
      <xdr:rowOff>72611</xdr:rowOff>
    </xdr:from>
    <xdr:to>
      <xdr:col>7</xdr:col>
      <xdr:colOff>95249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0"/>
  <sheetViews>
    <sheetView showGridLines="0" tabSelected="1" workbookViewId="0">
      <selection activeCell="B3" sqref="B3"/>
    </sheetView>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4"/>
      <c r="C2" s="24"/>
      <c r="D2" s="24"/>
    </row>
    <row r="3" spans="1:674" ht="54" customHeight="1" x14ac:dyDescent="0.2">
      <c r="A3" s="6"/>
      <c r="B3" s="83" t="s">
        <v>188</v>
      </c>
      <c r="C3" s="24"/>
      <c r="D3" s="84" t="s">
        <v>189</v>
      </c>
    </row>
    <row r="4" spans="1:674" x14ac:dyDescent="0.2">
      <c r="A4" s="6"/>
      <c r="B4" s="24"/>
      <c r="C4" s="24"/>
      <c r="D4" s="24"/>
    </row>
    <row r="5" spans="1:674" x14ac:dyDescent="0.2">
      <c r="A5" s="6"/>
      <c r="B5" s="26"/>
      <c r="C5" s="26"/>
      <c r="D5" s="26"/>
    </row>
    <row r="6" spans="1:674" x14ac:dyDescent="0.2">
      <c r="A6" s="6"/>
      <c r="C6" s="27" t="s">
        <v>0</v>
      </c>
    </row>
    <row r="7" spans="1:674" x14ac:dyDescent="0.2">
      <c r="A7" s="6"/>
      <c r="C7" s="27" t="s">
        <v>1</v>
      </c>
    </row>
    <row r="8" spans="1:674" s="28"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
      <c r="B9" s="29" t="s">
        <v>2</v>
      </c>
      <c r="C9" s="29" t="s">
        <v>3</v>
      </c>
      <c r="D9" s="39" t="s">
        <v>4</v>
      </c>
      <c r="E9" s="29"/>
      <c r="F9" s="29"/>
    </row>
    <row r="10" spans="1:674" ht="14.45" customHeight="1" x14ac:dyDescent="0.2">
      <c r="A10" s="30"/>
      <c r="C10" s="29"/>
      <c r="E10" s="29"/>
      <c r="F10" s="29"/>
    </row>
    <row r="11" spans="1:674" ht="15" customHeight="1" x14ac:dyDescent="0.25">
      <c r="A11" s="30"/>
      <c r="B11" s="3" t="s">
        <v>200</v>
      </c>
      <c r="C11" s="81" t="s">
        <v>5</v>
      </c>
      <c r="D11" s="61" t="s">
        <v>190</v>
      </c>
    </row>
    <row r="12" spans="1:674" ht="15" customHeight="1" x14ac:dyDescent="0.25">
      <c r="A12" s="30"/>
      <c r="B12" s="3" t="s">
        <v>201</v>
      </c>
      <c r="C12" s="81" t="s">
        <v>6</v>
      </c>
      <c r="D12" s="61" t="s">
        <v>191</v>
      </c>
    </row>
    <row r="13" spans="1:674" ht="15" customHeight="1" x14ac:dyDescent="0.25">
      <c r="A13" s="30"/>
      <c r="B13" s="3" t="s">
        <v>202</v>
      </c>
      <c r="C13" s="81" t="s">
        <v>7</v>
      </c>
      <c r="D13" s="61" t="s">
        <v>192</v>
      </c>
    </row>
    <row r="14" spans="1:674" ht="15" customHeight="1" x14ac:dyDescent="0.25">
      <c r="A14" s="30"/>
      <c r="B14" s="3" t="s">
        <v>203</v>
      </c>
      <c r="C14" s="81" t="s">
        <v>8</v>
      </c>
      <c r="D14" s="61" t="s">
        <v>193</v>
      </c>
    </row>
    <row r="15" spans="1:674" ht="15" customHeight="1" x14ac:dyDescent="0.25">
      <c r="A15" s="30"/>
      <c r="B15" s="3" t="s">
        <v>204</v>
      </c>
      <c r="C15" s="81" t="s">
        <v>9</v>
      </c>
      <c r="D15" s="61" t="s">
        <v>194</v>
      </c>
    </row>
    <row r="16" spans="1:674" ht="15" customHeight="1" x14ac:dyDescent="0.25">
      <c r="A16" s="30"/>
      <c r="B16" s="3" t="s">
        <v>205</v>
      </c>
      <c r="C16" s="81" t="s">
        <v>10</v>
      </c>
      <c r="D16" s="61" t="s">
        <v>195</v>
      </c>
    </row>
    <row r="17" spans="1:4" ht="15" customHeight="1" x14ac:dyDescent="0.25">
      <c r="A17" s="30"/>
      <c r="B17" s="3" t="s">
        <v>206</v>
      </c>
      <c r="C17" s="81" t="s">
        <v>11</v>
      </c>
      <c r="D17" s="61" t="s">
        <v>196</v>
      </c>
    </row>
    <row r="18" spans="1:4" ht="15" customHeight="1" x14ac:dyDescent="0.25">
      <c r="A18" s="30"/>
      <c r="B18" s="3" t="s">
        <v>207</v>
      </c>
      <c r="C18" s="81" t="s">
        <v>12</v>
      </c>
      <c r="D18" s="61" t="s">
        <v>197</v>
      </c>
    </row>
    <row r="19" spans="1:4" ht="15" customHeight="1" x14ac:dyDescent="0.25">
      <c r="A19" s="30"/>
      <c r="B19" s="3" t="s">
        <v>208</v>
      </c>
      <c r="C19" s="81" t="s">
        <v>40</v>
      </c>
      <c r="D19" s="61" t="s">
        <v>198</v>
      </c>
    </row>
    <row r="20" spans="1:4" ht="15" customHeight="1" x14ac:dyDescent="0.25">
      <c r="A20" s="30"/>
      <c r="B20" s="3" t="s">
        <v>209</v>
      </c>
      <c r="C20" s="81" t="s">
        <v>41</v>
      </c>
      <c r="D20" s="61" t="s">
        <v>199</v>
      </c>
    </row>
    <row r="21" spans="1:4" ht="15" customHeight="1" x14ac:dyDescent="0.2">
      <c r="A21" s="30"/>
      <c r="C21" s="51"/>
    </row>
    <row r="22" spans="1:4" ht="15" customHeight="1" x14ac:dyDescent="0.2">
      <c r="A22" s="30"/>
    </row>
    <row r="23" spans="1:4" x14ac:dyDescent="0.2">
      <c r="A23" s="30"/>
    </row>
    <row r="24" spans="1:4" ht="15" x14ac:dyDescent="0.25">
      <c r="A24" s="30"/>
      <c r="B24" s="82"/>
    </row>
    <row r="25" spans="1:4" x14ac:dyDescent="0.2">
      <c r="A25" s="30"/>
      <c r="C25" s="27"/>
    </row>
    <row r="26" spans="1:4" x14ac:dyDescent="0.2">
      <c r="A26" s="30"/>
    </row>
    <row r="27" spans="1:4" x14ac:dyDescent="0.2">
      <c r="A27" s="30"/>
    </row>
    <row r="28" spans="1:4" x14ac:dyDescent="0.2">
      <c r="A28" s="30"/>
    </row>
    <row r="29" spans="1:4" x14ac:dyDescent="0.2">
      <c r="A29" s="30"/>
    </row>
    <row r="30" spans="1:4" x14ac:dyDescent="0.2">
      <c r="A30" s="30"/>
    </row>
    <row r="31" spans="1:4" x14ac:dyDescent="0.2">
      <c r="A31" s="30"/>
    </row>
    <row r="32" spans="1:4" x14ac:dyDescent="0.2">
      <c r="A32" s="30"/>
    </row>
    <row r="33" spans="1:1" x14ac:dyDescent="0.2">
      <c r="A33" s="30"/>
    </row>
    <row r="34" spans="1:1" x14ac:dyDescent="0.2">
      <c r="A34" s="30"/>
    </row>
    <row r="35" spans="1:1" x14ac:dyDescent="0.2">
      <c r="A35" s="30"/>
    </row>
    <row r="36" spans="1:1" x14ac:dyDescent="0.2">
      <c r="A36" s="30"/>
    </row>
    <row r="37" spans="1:1" x14ac:dyDescent="0.2">
      <c r="A37" s="30"/>
    </row>
    <row r="38" spans="1:1" x14ac:dyDescent="0.2">
      <c r="A38" s="30"/>
    </row>
    <row r="39" spans="1:1" x14ac:dyDescent="0.2">
      <c r="A39" s="30"/>
    </row>
    <row r="40" spans="1:1" x14ac:dyDescent="0.2">
      <c r="A40" s="30"/>
    </row>
    <row r="41" spans="1:1" x14ac:dyDescent="0.2">
      <c r="A41" s="30"/>
    </row>
    <row r="42" spans="1:1" x14ac:dyDescent="0.2">
      <c r="A42" s="30"/>
    </row>
    <row r="43" spans="1:1" x14ac:dyDescent="0.2">
      <c r="A43" s="30"/>
    </row>
    <row r="44" spans="1:1" x14ac:dyDescent="0.2">
      <c r="A44" s="30"/>
    </row>
    <row r="45" spans="1:1" x14ac:dyDescent="0.2">
      <c r="A45" s="30"/>
    </row>
    <row r="46" spans="1:1" x14ac:dyDescent="0.2">
      <c r="A46" s="30"/>
    </row>
    <row r="47" spans="1:1" x14ac:dyDescent="0.2">
      <c r="A47" s="30"/>
    </row>
    <row r="48" spans="1:1" x14ac:dyDescent="0.2">
      <c r="A48" s="30"/>
    </row>
    <row r="49" spans="1:1" x14ac:dyDescent="0.2">
      <c r="A49" s="30"/>
    </row>
    <row r="50" spans="1:1" x14ac:dyDescent="0.2">
      <c r="A50" s="30"/>
    </row>
    <row r="51" spans="1:1" x14ac:dyDescent="0.2">
      <c r="A51" s="30"/>
    </row>
    <row r="52" spans="1:1" x14ac:dyDescent="0.2">
      <c r="A52" s="30"/>
    </row>
    <row r="53" spans="1:1" x14ac:dyDescent="0.2">
      <c r="A53" s="30"/>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30"/>
    </row>
    <row r="61" spans="1:1" x14ac:dyDescent="0.2">
      <c r="A61" s="30"/>
    </row>
    <row r="62" spans="1:1" x14ac:dyDescent="0.2">
      <c r="A62" s="30"/>
    </row>
    <row r="63" spans="1:1" x14ac:dyDescent="0.2">
      <c r="A63" s="30"/>
    </row>
    <row r="64" spans="1:1" x14ac:dyDescent="0.2">
      <c r="A64" s="30"/>
    </row>
    <row r="65" spans="1:1" x14ac:dyDescent="0.2">
      <c r="A65" s="30"/>
    </row>
    <row r="66" spans="1:1" x14ac:dyDescent="0.2">
      <c r="A66" s="30"/>
    </row>
    <row r="67" spans="1:1" x14ac:dyDescent="0.2">
      <c r="A67" s="30"/>
    </row>
    <row r="68" spans="1:1" x14ac:dyDescent="0.2">
      <c r="A68" s="30"/>
    </row>
    <row r="69" spans="1:1" x14ac:dyDescent="0.2">
      <c r="A69" s="30"/>
    </row>
    <row r="70" spans="1:1" x14ac:dyDescent="0.2">
      <c r="A70" s="30"/>
    </row>
    <row r="71" spans="1:1" x14ac:dyDescent="0.2">
      <c r="A71" s="30"/>
    </row>
    <row r="72" spans="1:1" x14ac:dyDescent="0.2">
      <c r="A72" s="30"/>
    </row>
    <row r="73" spans="1:1" x14ac:dyDescent="0.2">
      <c r="A73" s="30"/>
    </row>
    <row r="74" spans="1:1" x14ac:dyDescent="0.2">
      <c r="A74" s="30"/>
    </row>
    <row r="75" spans="1:1" x14ac:dyDescent="0.2">
      <c r="A75" s="30"/>
    </row>
    <row r="76" spans="1:1" x14ac:dyDescent="0.2">
      <c r="A76" s="30"/>
    </row>
    <row r="77" spans="1:1" x14ac:dyDescent="0.2">
      <c r="A77" s="30"/>
    </row>
    <row r="78" spans="1:1" x14ac:dyDescent="0.2">
      <c r="A78" s="30"/>
    </row>
    <row r="79" spans="1:1" x14ac:dyDescent="0.2">
      <c r="A79" s="30"/>
    </row>
    <row r="80" spans="1:1" x14ac:dyDescent="0.2">
      <c r="A80" s="30"/>
    </row>
    <row r="81" spans="1:1" x14ac:dyDescent="0.2">
      <c r="A81" s="30"/>
    </row>
    <row r="82" spans="1:1" x14ac:dyDescent="0.2">
      <c r="A82" s="30"/>
    </row>
    <row r="83" spans="1:1" x14ac:dyDescent="0.2">
      <c r="A83" s="30"/>
    </row>
    <row r="84" spans="1:1" x14ac:dyDescent="0.2">
      <c r="A84" s="30"/>
    </row>
    <row r="85" spans="1:1" x14ac:dyDescent="0.2">
      <c r="A85" s="30"/>
    </row>
    <row r="86" spans="1:1" x14ac:dyDescent="0.2">
      <c r="A86" s="30"/>
    </row>
    <row r="87" spans="1:1" x14ac:dyDescent="0.2">
      <c r="A87" s="30"/>
    </row>
    <row r="88" spans="1:1" x14ac:dyDescent="0.2">
      <c r="A88" s="30"/>
    </row>
    <row r="89" spans="1:1" x14ac:dyDescent="0.2">
      <c r="A89" s="30"/>
    </row>
    <row r="90" spans="1:1" x14ac:dyDescent="0.2">
      <c r="A90" s="30"/>
    </row>
    <row r="91" spans="1:1" x14ac:dyDescent="0.2">
      <c r="A91" s="30"/>
    </row>
    <row r="92" spans="1:1" x14ac:dyDescent="0.2">
      <c r="A92" s="30"/>
    </row>
    <row r="93" spans="1:1" x14ac:dyDescent="0.2">
      <c r="A93" s="30"/>
    </row>
    <row r="94" spans="1:1" x14ac:dyDescent="0.2">
      <c r="A94" s="30"/>
    </row>
    <row r="95" spans="1:1" x14ac:dyDescent="0.2">
      <c r="A95" s="30"/>
    </row>
    <row r="96" spans="1:1" x14ac:dyDescent="0.2">
      <c r="A96" s="30"/>
    </row>
    <row r="97" spans="1:1" x14ac:dyDescent="0.2">
      <c r="A97" s="30"/>
    </row>
    <row r="98" spans="1:1" x14ac:dyDescent="0.2">
      <c r="A98" s="30"/>
    </row>
    <row r="99" spans="1:1" x14ac:dyDescent="0.2">
      <c r="A99" s="30"/>
    </row>
    <row r="100" spans="1:1" x14ac:dyDescent="0.2">
      <c r="A100" s="30"/>
    </row>
    <row r="101" spans="1:1" x14ac:dyDescent="0.2">
      <c r="A101" s="30"/>
    </row>
    <row r="102" spans="1:1" x14ac:dyDescent="0.2">
      <c r="A102" s="30"/>
    </row>
    <row r="103" spans="1:1" x14ac:dyDescent="0.2">
      <c r="A103" s="30"/>
    </row>
    <row r="104" spans="1:1" x14ac:dyDescent="0.2">
      <c r="A104" s="30"/>
    </row>
    <row r="105" spans="1:1" x14ac:dyDescent="0.2">
      <c r="A105" s="30"/>
    </row>
    <row r="106" spans="1:1" x14ac:dyDescent="0.2">
      <c r="A106" s="30"/>
    </row>
    <row r="107" spans="1:1" x14ac:dyDescent="0.2">
      <c r="A107" s="30"/>
    </row>
    <row r="108" spans="1:1" x14ac:dyDescent="0.2">
      <c r="A108" s="30"/>
    </row>
    <row r="109" spans="1:1" x14ac:dyDescent="0.2">
      <c r="A109" s="30"/>
    </row>
    <row r="110" spans="1:1" x14ac:dyDescent="0.2">
      <c r="A110" s="30"/>
    </row>
    <row r="111" spans="1:1" x14ac:dyDescent="0.2">
      <c r="A111" s="30"/>
    </row>
    <row r="112" spans="1:1" x14ac:dyDescent="0.2">
      <c r="A112" s="30"/>
    </row>
    <row r="113" spans="1:1" x14ac:dyDescent="0.2">
      <c r="A113" s="30"/>
    </row>
    <row r="114" spans="1:1" x14ac:dyDescent="0.2">
      <c r="A114" s="30"/>
    </row>
    <row r="115" spans="1:1" x14ac:dyDescent="0.2">
      <c r="A115" s="30"/>
    </row>
    <row r="116" spans="1:1" x14ac:dyDescent="0.2">
      <c r="A116" s="30"/>
    </row>
    <row r="117" spans="1:1" x14ac:dyDescent="0.2">
      <c r="A117" s="30"/>
    </row>
    <row r="118" spans="1:1" x14ac:dyDescent="0.2">
      <c r="A118" s="30"/>
    </row>
    <row r="119" spans="1:1" x14ac:dyDescent="0.2">
      <c r="A119" s="30"/>
    </row>
    <row r="120" spans="1:1" x14ac:dyDescent="0.2">
      <c r="A120" s="30"/>
    </row>
    <row r="121" spans="1:1" x14ac:dyDescent="0.2">
      <c r="A121" s="30"/>
    </row>
    <row r="122" spans="1:1" x14ac:dyDescent="0.2">
      <c r="A122" s="30"/>
    </row>
    <row r="123" spans="1:1" x14ac:dyDescent="0.2">
      <c r="A123" s="30"/>
    </row>
    <row r="124" spans="1:1" x14ac:dyDescent="0.2">
      <c r="A124" s="30"/>
    </row>
    <row r="125" spans="1:1" x14ac:dyDescent="0.2">
      <c r="A125" s="30"/>
    </row>
    <row r="126" spans="1:1" x14ac:dyDescent="0.2">
      <c r="A126" s="30"/>
    </row>
    <row r="127" spans="1:1" x14ac:dyDescent="0.2">
      <c r="A127" s="30"/>
    </row>
    <row r="128" spans="1:1" x14ac:dyDescent="0.2">
      <c r="A128" s="30"/>
    </row>
    <row r="129" spans="1:1" x14ac:dyDescent="0.2">
      <c r="A129" s="30"/>
    </row>
    <row r="130" spans="1:1" x14ac:dyDescent="0.2">
      <c r="A130" s="30"/>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I51"/>
  <sheetViews>
    <sheetView showGridLines="0" zoomScaleNormal="100" workbookViewId="0">
      <selection activeCell="B4" sqref="B4"/>
    </sheetView>
  </sheetViews>
  <sheetFormatPr defaultColWidth="8.7109375" defaultRowHeight="11.25" x14ac:dyDescent="0.2"/>
  <cols>
    <col min="1" max="1" width="8.5703125" style="6" customWidth="1"/>
    <col min="2" max="2" width="9" style="6" customWidth="1"/>
    <col min="3" max="3" width="6.7109375" style="6" customWidth="1"/>
    <col min="4" max="4" width="32.5703125" style="6" customWidth="1"/>
    <col min="5" max="5" width="12.85546875" style="6" customWidth="1"/>
    <col min="6" max="6" width="54.140625" style="6" bestFit="1" customWidth="1"/>
    <col min="7" max="7" width="14" style="6" customWidth="1"/>
    <col min="8" max="16384" width="8.7109375" style="6"/>
  </cols>
  <sheetData>
    <row r="1" spans="1:9" ht="11.45" customHeight="1" x14ac:dyDescent="0.25">
      <c r="D1" s="48"/>
    </row>
    <row r="2" spans="1:9" s="103" customFormat="1" ht="27" customHeight="1" x14ac:dyDescent="0.2">
      <c r="B2" s="125" t="s">
        <v>215</v>
      </c>
      <c r="C2" s="125"/>
      <c r="D2" s="125"/>
      <c r="E2" s="87"/>
      <c r="F2" s="87" t="s">
        <v>227</v>
      </c>
      <c r="G2" s="87"/>
      <c r="H2" s="105"/>
      <c r="I2" s="105"/>
    </row>
    <row r="3" spans="1:9" x14ac:dyDescent="0.2">
      <c r="B3" s="40" t="s">
        <v>13</v>
      </c>
      <c r="E3" s="7"/>
      <c r="F3" s="6" t="s">
        <v>140</v>
      </c>
      <c r="H3" s="8"/>
      <c r="I3" s="8"/>
    </row>
    <row r="4" spans="1:9" x14ac:dyDescent="0.2">
      <c r="B4" s="9" t="s">
        <v>14</v>
      </c>
      <c r="C4" s="20"/>
      <c r="D4" s="47" t="s">
        <v>60</v>
      </c>
      <c r="E4" s="108" t="s">
        <v>216</v>
      </c>
      <c r="F4" s="11" t="s">
        <v>172</v>
      </c>
      <c r="G4" s="8"/>
      <c r="H4" s="8"/>
      <c r="I4" s="8"/>
    </row>
    <row r="5" spans="1:9" x14ac:dyDescent="0.2">
      <c r="B5" s="9"/>
      <c r="C5" s="20"/>
      <c r="D5" s="47"/>
      <c r="E5" s="108">
        <v>45017</v>
      </c>
      <c r="F5" s="11"/>
      <c r="G5" s="8"/>
      <c r="H5" s="8"/>
      <c r="I5" s="8"/>
    </row>
    <row r="6" spans="1:9" x14ac:dyDescent="0.2">
      <c r="B6" s="13"/>
      <c r="C6" s="13" t="s">
        <v>23</v>
      </c>
      <c r="D6" s="13"/>
      <c r="E6" s="118">
        <f t="shared" ref="E6" si="0">+E7+E20+E33</f>
        <v>19668.207540000003</v>
      </c>
      <c r="F6" s="57" t="s">
        <v>176</v>
      </c>
    </row>
    <row r="7" spans="1:9" x14ac:dyDescent="0.2">
      <c r="B7" s="21"/>
      <c r="C7" s="21" t="s">
        <v>18</v>
      </c>
      <c r="D7" s="15"/>
      <c r="E7" s="119">
        <f t="shared" ref="E7" si="1">SUM(E8:E19)</f>
        <v>6639.2165139999979</v>
      </c>
      <c r="F7" s="60" t="s">
        <v>145</v>
      </c>
    </row>
    <row r="8" spans="1:9" ht="12" customHeight="1" x14ac:dyDescent="0.25">
      <c r="A8"/>
      <c r="B8" s="41"/>
      <c r="C8" s="17"/>
      <c r="D8" s="41" t="s">
        <v>163</v>
      </c>
      <c r="E8" s="59">
        <v>2987.8162769999999</v>
      </c>
      <c r="F8" s="59" t="s">
        <v>152</v>
      </c>
    </row>
    <row r="9" spans="1:9" ht="12" customHeight="1" x14ac:dyDescent="0.25">
      <c r="A9"/>
      <c r="B9" s="42"/>
      <c r="C9" s="15"/>
      <c r="D9" s="42" t="s">
        <v>164</v>
      </c>
      <c r="E9" s="52">
        <v>1404.55258</v>
      </c>
      <c r="F9" s="58" t="s">
        <v>153</v>
      </c>
    </row>
    <row r="10" spans="1:9" ht="12" customHeight="1" x14ac:dyDescent="0.25">
      <c r="A10"/>
      <c r="B10" s="41"/>
      <c r="C10" s="17"/>
      <c r="D10" s="41" t="s">
        <v>165</v>
      </c>
      <c r="E10" s="59">
        <v>124.457662</v>
      </c>
      <c r="F10" s="59" t="s">
        <v>154</v>
      </c>
      <c r="G10" s="8"/>
      <c r="H10" s="8"/>
      <c r="I10" s="8"/>
    </row>
    <row r="11" spans="1:9" ht="12" customHeight="1" x14ac:dyDescent="0.25">
      <c r="A11"/>
      <c r="B11" s="42"/>
      <c r="C11" s="15"/>
      <c r="D11" s="42" t="s">
        <v>166</v>
      </c>
      <c r="E11" s="52">
        <v>401.37918999999999</v>
      </c>
      <c r="F11" s="58" t="s">
        <v>155</v>
      </c>
    </row>
    <row r="12" spans="1:9" ht="12" customHeight="1" x14ac:dyDescent="0.25">
      <c r="A12"/>
      <c r="B12" s="41"/>
      <c r="C12" s="17"/>
      <c r="D12" s="41" t="s">
        <v>167</v>
      </c>
      <c r="E12" s="59">
        <v>0</v>
      </c>
      <c r="F12" s="59" t="s">
        <v>217</v>
      </c>
    </row>
    <row r="13" spans="1:9" ht="12" customHeight="1" x14ac:dyDescent="0.25">
      <c r="A13"/>
      <c r="B13" s="42"/>
      <c r="C13" s="15"/>
      <c r="D13" s="42" t="s">
        <v>168</v>
      </c>
      <c r="E13" s="52">
        <v>16.229264000000001</v>
      </c>
      <c r="F13" s="58" t="s">
        <v>156</v>
      </c>
    </row>
    <row r="14" spans="1:9" ht="12" customHeight="1" x14ac:dyDescent="0.25">
      <c r="A14"/>
      <c r="B14" s="41"/>
      <c r="C14" s="17"/>
      <c r="D14" s="41" t="s">
        <v>59</v>
      </c>
      <c r="E14" s="59">
        <v>443.51394299999998</v>
      </c>
      <c r="F14" s="59" t="s">
        <v>157</v>
      </c>
    </row>
    <row r="15" spans="1:9" ht="12" customHeight="1" x14ac:dyDescent="0.25">
      <c r="A15"/>
      <c r="B15" s="42"/>
      <c r="C15" s="15"/>
      <c r="D15" s="42" t="s">
        <v>169</v>
      </c>
      <c r="E15" s="52">
        <v>0.85584499999999997</v>
      </c>
      <c r="F15" s="58" t="s">
        <v>158</v>
      </c>
    </row>
    <row r="16" spans="1:9" ht="12" customHeight="1" x14ac:dyDescent="0.25">
      <c r="A16"/>
      <c r="B16" s="41"/>
      <c r="C16" s="17"/>
      <c r="D16" s="41" t="s">
        <v>170</v>
      </c>
      <c r="E16" s="59">
        <v>12.419620999999999</v>
      </c>
      <c r="F16" s="59" t="s">
        <v>159</v>
      </c>
    </row>
    <row r="17" spans="1:9" ht="12" customHeight="1" x14ac:dyDescent="0.25">
      <c r="A17"/>
      <c r="B17" s="42"/>
      <c r="C17" s="15"/>
      <c r="D17" s="42" t="s">
        <v>171</v>
      </c>
      <c r="E17" s="52">
        <v>27.407131</v>
      </c>
      <c r="F17" s="58" t="s">
        <v>160</v>
      </c>
    </row>
    <row r="18" spans="1:9" ht="12" customHeight="1" x14ac:dyDescent="0.25">
      <c r="A18"/>
      <c r="B18" s="41"/>
      <c r="C18" s="17"/>
      <c r="D18" s="41" t="s">
        <v>161</v>
      </c>
      <c r="E18" s="59">
        <v>1216.6422439999999</v>
      </c>
      <c r="F18" s="59" t="s">
        <v>162</v>
      </c>
      <c r="G18" s="8"/>
      <c r="H18" s="8"/>
      <c r="I18" s="8"/>
    </row>
    <row r="19" spans="1:9" ht="12.75" customHeight="1" x14ac:dyDescent="0.25">
      <c r="A19"/>
      <c r="B19" s="42"/>
      <c r="C19" s="15"/>
      <c r="D19" s="42" t="s">
        <v>181</v>
      </c>
      <c r="E19" s="52">
        <v>3.9427569999999998</v>
      </c>
      <c r="F19" s="58" t="s">
        <v>80</v>
      </c>
    </row>
    <row r="20" spans="1:9" ht="12" customHeight="1" x14ac:dyDescent="0.2">
      <c r="B20" s="13"/>
      <c r="C20" s="13" t="s">
        <v>19</v>
      </c>
      <c r="D20" s="13"/>
      <c r="E20" s="120">
        <f t="shared" ref="E20" si="2">SUM(E21:E32)</f>
        <v>3293.896307</v>
      </c>
      <c r="F20" s="57" t="s">
        <v>146</v>
      </c>
    </row>
    <row r="21" spans="1:9" ht="12" customHeight="1" x14ac:dyDescent="0.25">
      <c r="A21"/>
      <c r="B21" s="42"/>
      <c r="C21" s="15"/>
      <c r="D21" s="42" t="s">
        <v>163</v>
      </c>
      <c r="E21" s="52">
        <v>2644.2099579999999</v>
      </c>
      <c r="F21" s="58" t="s">
        <v>152</v>
      </c>
    </row>
    <row r="22" spans="1:9" ht="12" customHeight="1" x14ac:dyDescent="0.25">
      <c r="A22"/>
      <c r="B22" s="41"/>
      <c r="C22" s="17"/>
      <c r="D22" s="41" t="s">
        <v>164</v>
      </c>
      <c r="E22" s="59">
        <v>179.13020900000001</v>
      </c>
      <c r="F22" s="59" t="s">
        <v>153</v>
      </c>
    </row>
    <row r="23" spans="1:9" ht="12" customHeight="1" x14ac:dyDescent="0.25">
      <c r="A23"/>
      <c r="B23" s="42"/>
      <c r="C23" s="15"/>
      <c r="D23" s="42" t="s">
        <v>165</v>
      </c>
      <c r="E23" s="52">
        <v>17.528677999999999</v>
      </c>
      <c r="F23" s="58" t="s">
        <v>154</v>
      </c>
      <c r="G23" s="8"/>
      <c r="H23" s="8"/>
      <c r="I23" s="8"/>
    </row>
    <row r="24" spans="1:9" ht="12" customHeight="1" x14ac:dyDescent="0.25">
      <c r="A24"/>
      <c r="B24" s="41"/>
      <c r="C24" s="17"/>
      <c r="D24" s="41" t="s">
        <v>166</v>
      </c>
      <c r="E24" s="59">
        <v>26.396356999999998</v>
      </c>
      <c r="F24" s="59" t="s">
        <v>155</v>
      </c>
    </row>
    <row r="25" spans="1:9" ht="12" customHeight="1" x14ac:dyDescent="0.25">
      <c r="A25"/>
      <c r="B25" s="42"/>
      <c r="C25" s="15"/>
      <c r="D25" s="42" t="s">
        <v>167</v>
      </c>
      <c r="E25" s="52">
        <v>2.64E-2</v>
      </c>
      <c r="F25" s="58" t="s">
        <v>217</v>
      </c>
    </row>
    <row r="26" spans="1:9" ht="12" customHeight="1" x14ac:dyDescent="0.25">
      <c r="A26"/>
      <c r="B26" s="41"/>
      <c r="C26" s="17"/>
      <c r="D26" s="41" t="s">
        <v>168</v>
      </c>
      <c r="E26" s="59">
        <v>5.1148199999999999</v>
      </c>
      <c r="F26" s="59" t="s">
        <v>156</v>
      </c>
    </row>
    <row r="27" spans="1:9" ht="12" customHeight="1" x14ac:dyDescent="0.25">
      <c r="A27"/>
      <c r="B27" s="42"/>
      <c r="C27" s="15"/>
      <c r="D27" s="42" t="s">
        <v>59</v>
      </c>
      <c r="E27" s="52">
        <v>5.9793849999999997</v>
      </c>
      <c r="F27" s="58" t="s">
        <v>157</v>
      </c>
    </row>
    <row r="28" spans="1:9" ht="12" customHeight="1" x14ac:dyDescent="0.25">
      <c r="A28"/>
      <c r="B28" s="41"/>
      <c r="C28" s="17"/>
      <c r="D28" s="41" t="s">
        <v>169</v>
      </c>
      <c r="E28" s="59">
        <v>0</v>
      </c>
      <c r="F28" s="59" t="s">
        <v>158</v>
      </c>
    </row>
    <row r="29" spans="1:9" ht="12" customHeight="1" x14ac:dyDescent="0.25">
      <c r="A29"/>
      <c r="B29" s="42"/>
      <c r="C29" s="15"/>
      <c r="D29" s="42" t="s">
        <v>170</v>
      </c>
      <c r="E29" s="52">
        <v>0.73959200000000003</v>
      </c>
      <c r="F29" s="58" t="s">
        <v>159</v>
      </c>
    </row>
    <row r="30" spans="1:9" ht="12" customHeight="1" x14ac:dyDescent="0.25">
      <c r="A30"/>
      <c r="B30" s="41"/>
      <c r="C30" s="17"/>
      <c r="D30" s="41" t="s">
        <v>171</v>
      </c>
      <c r="E30" s="59">
        <v>0.88014899999999996</v>
      </c>
      <c r="F30" s="59" t="s">
        <v>160</v>
      </c>
    </row>
    <row r="31" spans="1:9" ht="12" customHeight="1" x14ac:dyDescent="0.25">
      <c r="A31"/>
      <c r="B31" s="42"/>
      <c r="C31" s="15"/>
      <c r="D31" s="42" t="s">
        <v>161</v>
      </c>
      <c r="E31" s="52">
        <v>5.1395999999999997E-2</v>
      </c>
      <c r="F31" s="58" t="s">
        <v>162</v>
      </c>
      <c r="G31" s="8"/>
      <c r="H31" s="8"/>
      <c r="I31" s="8"/>
    </row>
    <row r="32" spans="1:9" ht="12.75" customHeight="1" x14ac:dyDescent="0.25">
      <c r="A32"/>
      <c r="B32" s="41"/>
      <c r="C32" s="17"/>
      <c r="D32" s="41" t="s">
        <v>181</v>
      </c>
      <c r="E32" s="59">
        <v>413.83936299999999</v>
      </c>
      <c r="F32" s="59" t="s">
        <v>80</v>
      </c>
    </row>
    <row r="33" spans="1:9" ht="12" customHeight="1" x14ac:dyDescent="0.2">
      <c r="B33" s="42"/>
      <c r="C33" s="21" t="s">
        <v>144</v>
      </c>
      <c r="D33" s="42"/>
      <c r="E33" s="119">
        <f t="shared" ref="E33" si="3">SUM(E34:E45)</f>
        <v>9735.0947190000024</v>
      </c>
      <c r="F33" s="60" t="s">
        <v>147</v>
      </c>
    </row>
    <row r="34" spans="1:9" ht="12" customHeight="1" x14ac:dyDescent="0.25">
      <c r="A34"/>
      <c r="B34" s="41"/>
      <c r="C34" s="17"/>
      <c r="D34" s="41" t="s">
        <v>163</v>
      </c>
      <c r="E34" s="59">
        <v>1955.6772759999999</v>
      </c>
      <c r="F34" s="59" t="s">
        <v>152</v>
      </c>
    </row>
    <row r="35" spans="1:9" ht="12" customHeight="1" x14ac:dyDescent="0.25">
      <c r="A35"/>
      <c r="B35" s="42"/>
      <c r="C35" s="15"/>
      <c r="D35" s="42" t="s">
        <v>164</v>
      </c>
      <c r="E35" s="52">
        <v>3102.021902</v>
      </c>
      <c r="F35" s="58" t="s">
        <v>153</v>
      </c>
    </row>
    <row r="36" spans="1:9" ht="12" customHeight="1" x14ac:dyDescent="0.25">
      <c r="A36"/>
      <c r="B36" s="41"/>
      <c r="C36" s="17"/>
      <c r="D36" s="41" t="s">
        <v>165</v>
      </c>
      <c r="E36" s="59">
        <v>1034.080498</v>
      </c>
      <c r="F36" s="59" t="s">
        <v>154</v>
      </c>
      <c r="G36" s="8"/>
      <c r="H36" s="8"/>
      <c r="I36" s="8"/>
    </row>
    <row r="37" spans="1:9" ht="12" customHeight="1" x14ac:dyDescent="0.25">
      <c r="A37"/>
      <c r="B37" s="42"/>
      <c r="C37" s="15"/>
      <c r="D37" s="42" t="s">
        <v>166</v>
      </c>
      <c r="E37" s="52">
        <v>1874.3127930000001</v>
      </c>
      <c r="F37" s="58" t="s">
        <v>155</v>
      </c>
    </row>
    <row r="38" spans="1:9" ht="12" customHeight="1" x14ac:dyDescent="0.25">
      <c r="A38"/>
      <c r="B38" s="41"/>
      <c r="C38" s="17"/>
      <c r="D38" s="41" t="s">
        <v>167</v>
      </c>
      <c r="E38" s="59">
        <v>8.8448309999999992</v>
      </c>
      <c r="F38" s="59" t="s">
        <v>217</v>
      </c>
    </row>
    <row r="39" spans="1:9" ht="12" customHeight="1" x14ac:dyDescent="0.25">
      <c r="A39"/>
      <c r="B39" s="42"/>
      <c r="C39" s="15"/>
      <c r="D39" s="42" t="s">
        <v>168</v>
      </c>
      <c r="E39" s="52">
        <v>172.17447300000001</v>
      </c>
      <c r="F39" s="58" t="s">
        <v>156</v>
      </c>
    </row>
    <row r="40" spans="1:9" ht="12" customHeight="1" x14ac:dyDescent="0.25">
      <c r="A40"/>
      <c r="B40" s="41"/>
      <c r="C40" s="17"/>
      <c r="D40" s="41" t="s">
        <v>59</v>
      </c>
      <c r="E40" s="59">
        <v>1050.987558</v>
      </c>
      <c r="F40" s="59" t="s">
        <v>157</v>
      </c>
    </row>
    <row r="41" spans="1:9" ht="12" customHeight="1" x14ac:dyDescent="0.25">
      <c r="A41"/>
      <c r="B41" s="42"/>
      <c r="C41" s="15"/>
      <c r="D41" s="42" t="s">
        <v>169</v>
      </c>
      <c r="E41" s="52">
        <v>7.2058819999999999</v>
      </c>
      <c r="F41" s="58" t="s">
        <v>158</v>
      </c>
    </row>
    <row r="42" spans="1:9" ht="12" customHeight="1" x14ac:dyDescent="0.25">
      <c r="A42"/>
      <c r="B42" s="41"/>
      <c r="C42" s="17"/>
      <c r="D42" s="41" t="s">
        <v>170</v>
      </c>
      <c r="E42" s="59">
        <v>144.92365699999999</v>
      </c>
      <c r="F42" s="59" t="s">
        <v>159</v>
      </c>
    </row>
    <row r="43" spans="1:9" ht="12" customHeight="1" x14ac:dyDescent="0.25">
      <c r="A43"/>
      <c r="B43" s="42"/>
      <c r="C43" s="15"/>
      <c r="D43" s="42" t="s">
        <v>171</v>
      </c>
      <c r="E43" s="52">
        <v>93.140237999999997</v>
      </c>
      <c r="F43" s="58" t="s">
        <v>160</v>
      </c>
    </row>
    <row r="44" spans="1:9" ht="12" customHeight="1" x14ac:dyDescent="0.25">
      <c r="A44"/>
      <c r="B44" s="41"/>
      <c r="C44" s="17"/>
      <c r="D44" s="41" t="s">
        <v>161</v>
      </c>
      <c r="E44" s="59">
        <v>145.507068</v>
      </c>
      <c r="F44" s="59" t="s">
        <v>162</v>
      </c>
      <c r="G44" s="8"/>
      <c r="H44" s="8"/>
      <c r="I44" s="8"/>
    </row>
    <row r="45" spans="1:9" ht="12.75" customHeight="1" x14ac:dyDescent="0.25">
      <c r="A45"/>
      <c r="B45" s="42"/>
      <c r="C45" s="15"/>
      <c r="D45" s="42" t="s">
        <v>181</v>
      </c>
      <c r="E45" s="52">
        <v>146.21854299999998</v>
      </c>
      <c r="F45" s="58" t="s">
        <v>80</v>
      </c>
    </row>
    <row r="46" spans="1:9" x14ac:dyDescent="0.2">
      <c r="B46" s="41"/>
      <c r="C46" s="17"/>
      <c r="D46" s="41"/>
      <c r="E46" s="17"/>
      <c r="F46" s="59"/>
    </row>
    <row r="47" spans="1:9" x14ac:dyDescent="0.2">
      <c r="B47" s="41"/>
      <c r="C47" s="17"/>
      <c r="D47" s="41"/>
      <c r="E47" s="17"/>
      <c r="F47" s="17"/>
    </row>
    <row r="48" spans="1:9" x14ac:dyDescent="0.2">
      <c r="B48" s="8"/>
      <c r="C48" s="8"/>
      <c r="D48" s="8"/>
    </row>
    <row r="49" spans="2:6" x14ac:dyDescent="0.2">
      <c r="F49" s="23" t="s">
        <v>182</v>
      </c>
    </row>
    <row r="50" spans="2:6" x14ac:dyDescent="0.2">
      <c r="F50" s="23" t="s">
        <v>184</v>
      </c>
    </row>
    <row r="51" spans="2:6" x14ac:dyDescent="0.2">
      <c r="B51" s="23"/>
    </row>
  </sheetData>
  <mergeCells count="1">
    <mergeCell ref="B2:D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2:I21"/>
  <sheetViews>
    <sheetView showGridLines="0" workbookViewId="0">
      <selection activeCell="B4" sqref="B4"/>
    </sheetView>
  </sheetViews>
  <sheetFormatPr defaultColWidth="8.7109375" defaultRowHeight="11.25" x14ac:dyDescent="0.2"/>
  <cols>
    <col min="1" max="1" width="8.7109375" style="6"/>
    <col min="2" max="2" width="11.5703125" style="6" customWidth="1"/>
    <col min="3" max="3" width="33" style="6" customWidth="1"/>
    <col min="4" max="4" width="18.42578125" style="6" customWidth="1"/>
    <col min="5" max="5" width="46.28515625" style="6" customWidth="1"/>
    <col min="6" max="16384" width="8.7109375" style="6"/>
  </cols>
  <sheetData>
    <row r="2" spans="2:9" s="103" customFormat="1" ht="36" customHeight="1" x14ac:dyDescent="0.2">
      <c r="B2" s="125" t="s">
        <v>229</v>
      </c>
      <c r="C2" s="125"/>
      <c r="D2" s="87"/>
      <c r="E2" s="87" t="s">
        <v>228</v>
      </c>
      <c r="F2" s="87"/>
      <c r="G2" s="105"/>
      <c r="H2" s="105"/>
    </row>
    <row r="3" spans="2:9" x14ac:dyDescent="0.2">
      <c r="B3" s="40" t="s">
        <v>13</v>
      </c>
      <c r="D3" s="7"/>
      <c r="E3" s="6" t="s">
        <v>140</v>
      </c>
      <c r="G3" s="8"/>
      <c r="H3" s="8"/>
    </row>
    <row r="4" spans="2:9" x14ac:dyDescent="0.2">
      <c r="B4" s="9" t="s">
        <v>14</v>
      </c>
      <c r="C4" s="10" t="s">
        <v>15</v>
      </c>
      <c r="D4" s="108" t="s">
        <v>216</v>
      </c>
      <c r="E4" s="11" t="s">
        <v>151</v>
      </c>
      <c r="F4" s="8"/>
      <c r="G4" s="8"/>
      <c r="H4" s="8"/>
    </row>
    <row r="5" spans="2:9" x14ac:dyDescent="0.2">
      <c r="B5" s="9"/>
      <c r="C5" s="10"/>
      <c r="D5" s="108">
        <v>45017</v>
      </c>
      <c r="E5" s="11"/>
      <c r="F5" s="8"/>
      <c r="G5" s="8"/>
      <c r="H5" s="8"/>
    </row>
    <row r="6" spans="2:9" x14ac:dyDescent="0.2">
      <c r="B6" s="12"/>
      <c r="C6" s="13" t="s">
        <v>18</v>
      </c>
      <c r="D6" s="109">
        <f t="shared" ref="D6" si="0">+D7+D8+D9</f>
        <v>6639.2165139999997</v>
      </c>
      <c r="E6" s="57" t="s">
        <v>145</v>
      </c>
    </row>
    <row r="7" spans="2:9" x14ac:dyDescent="0.2">
      <c r="B7" s="14"/>
      <c r="C7" s="15" t="s">
        <v>24</v>
      </c>
      <c r="D7" s="110">
        <v>1997.812293</v>
      </c>
      <c r="E7" s="58" t="s">
        <v>148</v>
      </c>
    </row>
    <row r="8" spans="2:9" x14ac:dyDescent="0.2">
      <c r="B8" s="16"/>
      <c r="C8" s="17" t="s">
        <v>25</v>
      </c>
      <c r="D8" s="111">
        <v>2239.4374480000001</v>
      </c>
      <c r="E8" s="59" t="s">
        <v>149</v>
      </c>
      <c r="G8" s="8"/>
    </row>
    <row r="9" spans="2:9" x14ac:dyDescent="0.2">
      <c r="B9" s="14"/>
      <c r="C9" s="15" t="s">
        <v>26</v>
      </c>
      <c r="D9" s="110">
        <v>2401.9667730000001</v>
      </c>
      <c r="E9" s="58" t="s">
        <v>150</v>
      </c>
      <c r="F9" s="8"/>
      <c r="I9" s="18"/>
    </row>
    <row r="10" spans="2:9" x14ac:dyDescent="0.2">
      <c r="B10" s="12"/>
      <c r="C10" s="13" t="s">
        <v>19</v>
      </c>
      <c r="D10" s="109">
        <f t="shared" ref="D10" si="1">+D11+D12+D13</f>
        <v>3293.896307</v>
      </c>
      <c r="E10" s="57" t="s">
        <v>146</v>
      </c>
    </row>
    <row r="11" spans="2:9" x14ac:dyDescent="0.2">
      <c r="B11" s="14"/>
      <c r="C11" s="15" t="s">
        <v>24</v>
      </c>
      <c r="D11" s="110">
        <v>222.46274500000001</v>
      </c>
      <c r="E11" s="58" t="s">
        <v>148</v>
      </c>
      <c r="H11" s="8"/>
    </row>
    <row r="12" spans="2:9" x14ac:dyDescent="0.2">
      <c r="B12" s="16"/>
      <c r="C12" s="17" t="s">
        <v>25</v>
      </c>
      <c r="D12" s="111">
        <v>310.50519300000002</v>
      </c>
      <c r="E12" s="59" t="s">
        <v>149</v>
      </c>
    </row>
    <row r="13" spans="2:9" x14ac:dyDescent="0.2">
      <c r="B13" s="14"/>
      <c r="C13" s="15" t="s">
        <v>26</v>
      </c>
      <c r="D13" s="110">
        <v>2760.9283690000002</v>
      </c>
      <c r="E13" s="58" t="s">
        <v>150</v>
      </c>
      <c r="F13" s="8"/>
      <c r="G13" s="8"/>
      <c r="I13" s="18"/>
    </row>
    <row r="14" spans="2:9" x14ac:dyDescent="0.2">
      <c r="B14" s="12"/>
      <c r="C14" s="13" t="s">
        <v>20</v>
      </c>
      <c r="D14" s="109">
        <f t="shared" ref="D14" si="2">+D15+D16+D17</f>
        <v>9735.0947190000006</v>
      </c>
      <c r="E14" s="57" t="s">
        <v>147</v>
      </c>
      <c r="H14" s="8"/>
    </row>
    <row r="15" spans="2:9" x14ac:dyDescent="0.2">
      <c r="B15" s="14"/>
      <c r="C15" s="15" t="s">
        <v>24</v>
      </c>
      <c r="D15" s="110">
        <v>4822.9282119999998</v>
      </c>
      <c r="E15" s="58" t="s">
        <v>148</v>
      </c>
    </row>
    <row r="16" spans="2:9" x14ac:dyDescent="0.2">
      <c r="B16" s="16"/>
      <c r="C16" s="17" t="s">
        <v>25</v>
      </c>
      <c r="D16" s="111">
        <v>1855.1262919999999</v>
      </c>
      <c r="E16" s="59" t="s">
        <v>149</v>
      </c>
    </row>
    <row r="17" spans="2:9" x14ac:dyDescent="0.2">
      <c r="B17" s="14"/>
      <c r="C17" s="15" t="s">
        <v>26</v>
      </c>
      <c r="D17" s="110">
        <v>3057.040215</v>
      </c>
      <c r="E17" s="58" t="s">
        <v>150</v>
      </c>
      <c r="F17" s="8"/>
      <c r="G17" s="8"/>
      <c r="H17" s="8"/>
      <c r="I17" s="18"/>
    </row>
    <row r="18" spans="2:9" s="1" customFormat="1" x14ac:dyDescent="0.2">
      <c r="C18" s="19"/>
      <c r="D18" s="19"/>
    </row>
    <row r="19" spans="2:9" s="1" customFormat="1" x14ac:dyDescent="0.2">
      <c r="C19" s="19"/>
      <c r="D19" s="19"/>
      <c r="E19" s="23"/>
    </row>
    <row r="20" spans="2:9" x14ac:dyDescent="0.2">
      <c r="B20" s="22" t="s">
        <v>183</v>
      </c>
      <c r="E20" s="23" t="s">
        <v>182</v>
      </c>
    </row>
    <row r="21" spans="2:9" x14ac:dyDescent="0.2">
      <c r="B21" s="22" t="s">
        <v>180</v>
      </c>
      <c r="E21" s="23" t="s">
        <v>184</v>
      </c>
    </row>
  </sheetData>
  <mergeCells count="1">
    <mergeCell ref="B2:C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election activeCell="B3" sqref="B3"/>
    </sheetView>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4"/>
      <c r="C2" s="24"/>
      <c r="D2" s="24"/>
      <c r="E2" s="24"/>
      <c r="F2" s="24"/>
      <c r="G2" s="24"/>
      <c r="H2" s="32"/>
      <c r="J2" s="3"/>
      <c r="K2" s="3"/>
      <c r="L2" s="3"/>
      <c r="M2" s="3"/>
      <c r="N2" s="3"/>
    </row>
    <row r="3" spans="1:676" ht="36" customHeight="1" x14ac:dyDescent="0.2">
      <c r="B3" s="25" t="s">
        <v>187</v>
      </c>
      <c r="C3" s="24"/>
      <c r="D3" s="24"/>
      <c r="E3" s="24"/>
      <c r="F3" s="24"/>
      <c r="G3" s="24"/>
      <c r="H3" s="32"/>
      <c r="J3" s="3"/>
      <c r="K3" s="3"/>
      <c r="L3" s="3"/>
      <c r="M3" s="3"/>
      <c r="N3" s="3"/>
    </row>
    <row r="4" spans="1:676" x14ac:dyDescent="0.2">
      <c r="B4" s="24"/>
      <c r="C4" s="24"/>
      <c r="D4" s="24"/>
      <c r="E4" s="24"/>
      <c r="F4" s="24"/>
      <c r="G4" s="24"/>
      <c r="H4" s="32"/>
      <c r="J4" s="3"/>
      <c r="K4" s="3"/>
      <c r="L4" s="3"/>
      <c r="M4" s="3"/>
      <c r="N4" s="3"/>
    </row>
    <row r="5" spans="1:676" x14ac:dyDescent="0.2">
      <c r="B5" s="26"/>
      <c r="C5" s="26"/>
      <c r="D5" s="26"/>
      <c r="E5" s="26"/>
      <c r="F5" s="26"/>
      <c r="G5" s="26"/>
      <c r="J5" s="3"/>
      <c r="K5" s="3"/>
      <c r="L5" s="3"/>
      <c r="M5" s="3"/>
      <c r="N5" s="3"/>
    </row>
    <row r="6" spans="1:676" x14ac:dyDescent="0.2">
      <c r="J6" s="3"/>
      <c r="K6" s="3"/>
      <c r="L6" s="3"/>
      <c r="M6" s="3"/>
      <c r="N6" s="3"/>
    </row>
    <row r="7" spans="1:676" x14ac:dyDescent="0.2">
      <c r="J7" s="3"/>
      <c r="K7" s="3"/>
      <c r="L7" s="3"/>
      <c r="M7" s="3"/>
      <c r="N7" s="3"/>
    </row>
    <row r="8" spans="1:676" s="28"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4" t="s">
        <v>27</v>
      </c>
      <c r="C10" s="4"/>
    </row>
    <row r="11" spans="1:676" x14ac:dyDescent="0.2">
      <c r="B11" s="35"/>
      <c r="C11" s="33"/>
      <c r="D11" s="4"/>
    </row>
    <row r="12" spans="1:676" x14ac:dyDescent="0.2">
      <c r="B12" s="50" t="s">
        <v>50</v>
      </c>
    </row>
    <row r="13" spans="1:676" x14ac:dyDescent="0.2">
      <c r="B13" s="50" t="s">
        <v>51</v>
      </c>
    </row>
    <row r="14" spans="1:676" x14ac:dyDescent="0.2">
      <c r="B14" s="50" t="s">
        <v>52</v>
      </c>
    </row>
    <row r="15" spans="1:676" x14ac:dyDescent="0.2">
      <c r="B15" s="50" t="s">
        <v>53</v>
      </c>
    </row>
    <row r="16" spans="1:676" x14ac:dyDescent="0.2">
      <c r="B16" s="50" t="s">
        <v>54</v>
      </c>
    </row>
    <row r="17" spans="2:2" x14ac:dyDescent="0.2">
      <c r="B17" s="50" t="s">
        <v>55</v>
      </c>
    </row>
    <row r="18" spans="2:2" x14ac:dyDescent="0.2">
      <c r="B18" s="50" t="s">
        <v>56</v>
      </c>
    </row>
    <row r="19" spans="2:2" x14ac:dyDescent="0.2">
      <c r="B19" s="50" t="s">
        <v>57</v>
      </c>
    </row>
    <row r="20" spans="2:2" x14ac:dyDescent="0.2">
      <c r="B20" s="50" t="s">
        <v>58</v>
      </c>
    </row>
    <row r="21" spans="2:2" x14ac:dyDescent="0.2">
      <c r="B21" s="6"/>
    </row>
    <row r="22" spans="2:2" x14ac:dyDescent="0.2">
      <c r="B22" s="34" t="s">
        <v>28</v>
      </c>
    </row>
    <row r="23" spans="2:2" x14ac:dyDescent="0.2">
      <c r="B23" s="36" t="s">
        <v>29</v>
      </c>
    </row>
    <row r="24" spans="2:2" x14ac:dyDescent="0.2">
      <c r="B24" s="31"/>
    </row>
    <row r="25" spans="2:2" x14ac:dyDescent="0.2">
      <c r="B25" s="34" t="s">
        <v>30</v>
      </c>
    </row>
    <row r="26" spans="2:2" x14ac:dyDescent="0.2">
      <c r="B26" s="37" t="s">
        <v>31</v>
      </c>
    </row>
    <row r="27" spans="2:2" x14ac:dyDescent="0.2">
      <c r="B27" s="37" t="s">
        <v>32</v>
      </c>
    </row>
    <row r="28" spans="2:2" x14ac:dyDescent="0.2">
      <c r="B28" s="36" t="s">
        <v>29</v>
      </c>
    </row>
    <row r="29" spans="2:2" x14ac:dyDescent="0.2">
      <c r="B29" s="38"/>
    </row>
    <row r="30" spans="2:2" x14ac:dyDescent="0.2">
      <c r="B30" s="34" t="s">
        <v>33</v>
      </c>
    </row>
    <row r="31" spans="2:2" x14ac:dyDescent="0.2">
      <c r="B31" s="49" t="s">
        <v>49</v>
      </c>
    </row>
    <row r="32" spans="2:2" x14ac:dyDescent="0.2">
      <c r="B32" s="49" t="s">
        <v>48</v>
      </c>
    </row>
    <row r="33" spans="2:2" x14ac:dyDescent="0.2">
      <c r="B33" s="37" t="s">
        <v>34</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election activeCell="B24" sqref="B24"/>
    </sheetView>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4"/>
      <c r="C2" s="24"/>
      <c r="D2" s="24"/>
      <c r="E2" s="24"/>
      <c r="F2" s="24"/>
      <c r="G2" s="24"/>
      <c r="H2" s="32"/>
      <c r="J2" s="3"/>
      <c r="K2" s="3"/>
      <c r="L2" s="3"/>
      <c r="M2" s="3"/>
      <c r="N2" s="3"/>
    </row>
    <row r="3" spans="1:676" ht="36" customHeight="1" x14ac:dyDescent="0.2">
      <c r="B3" s="25" t="s">
        <v>187</v>
      </c>
      <c r="C3" s="24"/>
      <c r="D3" s="24"/>
      <c r="E3" s="24"/>
      <c r="F3" s="24"/>
      <c r="G3" s="24"/>
      <c r="H3" s="32"/>
      <c r="J3" s="3"/>
      <c r="K3" s="3"/>
      <c r="L3" s="3"/>
      <c r="M3" s="3"/>
      <c r="N3" s="3"/>
    </row>
    <row r="4" spans="1:676" x14ac:dyDescent="0.2">
      <c r="B4" s="24"/>
      <c r="C4" s="24"/>
      <c r="D4" s="24"/>
      <c r="E4" s="24"/>
      <c r="F4" s="24"/>
      <c r="G4" s="24"/>
      <c r="H4" s="32"/>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8"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35</v>
      </c>
    </row>
    <row r="11" spans="1:676" x14ac:dyDescent="0.2">
      <c r="B11" s="33" t="s">
        <v>36</v>
      </c>
      <c r="D11" s="4"/>
    </row>
    <row r="13" spans="1:676" x14ac:dyDescent="0.2">
      <c r="B13" s="4" t="s">
        <v>37</v>
      </c>
    </row>
    <row r="14" spans="1:676" ht="123.75" x14ac:dyDescent="0.2">
      <c r="B14" s="5" t="s">
        <v>38</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G22"/>
  <sheetViews>
    <sheetView showGridLines="0" workbookViewId="0">
      <selection activeCell="B4" sqref="B4"/>
    </sheetView>
  </sheetViews>
  <sheetFormatPr defaultColWidth="8.7109375" defaultRowHeight="11.25" x14ac:dyDescent="0.2"/>
  <cols>
    <col min="1" max="1" width="6.28515625" style="6" customWidth="1"/>
    <col min="2" max="2" width="21" style="6" customWidth="1"/>
    <col min="3" max="3" width="35" style="6" customWidth="1"/>
    <col min="4" max="4" width="14" style="6" customWidth="1"/>
    <col min="5" max="5" width="42.5703125" style="6" bestFit="1" customWidth="1"/>
    <col min="6" max="16384" width="8.7109375" style="6"/>
  </cols>
  <sheetData>
    <row r="2" spans="2:7" s="103" customFormat="1" ht="36" customHeight="1" x14ac:dyDescent="0.2">
      <c r="B2" s="125" t="s">
        <v>231</v>
      </c>
      <c r="C2" s="125"/>
      <c r="D2" s="87"/>
      <c r="E2" s="106" t="s">
        <v>219</v>
      </c>
      <c r="F2" s="105"/>
    </row>
    <row r="3" spans="2:7" x14ac:dyDescent="0.2">
      <c r="B3" s="40" t="s">
        <v>13</v>
      </c>
      <c r="D3" s="7"/>
      <c r="E3" s="6" t="s">
        <v>140</v>
      </c>
      <c r="F3" s="8"/>
    </row>
    <row r="4" spans="2:7" x14ac:dyDescent="0.2">
      <c r="B4" s="9" t="s">
        <v>14</v>
      </c>
      <c r="C4" s="10" t="s">
        <v>15</v>
      </c>
      <c r="D4" s="108" t="s">
        <v>216</v>
      </c>
      <c r="E4" s="11" t="s">
        <v>185</v>
      </c>
      <c r="F4" s="8"/>
    </row>
    <row r="5" spans="2:7" x14ac:dyDescent="0.2">
      <c r="B5" s="9"/>
      <c r="C5" s="10"/>
      <c r="D5" s="108">
        <v>45017</v>
      </c>
      <c r="E5" s="11"/>
      <c r="F5" s="8"/>
    </row>
    <row r="6" spans="2:7" x14ac:dyDescent="0.2">
      <c r="B6" s="12" t="s">
        <v>42</v>
      </c>
      <c r="C6" s="13" t="s">
        <v>16</v>
      </c>
      <c r="D6" s="109">
        <f>D7+D10</f>
        <v>19668.207539999999</v>
      </c>
      <c r="E6" s="57" t="s">
        <v>175</v>
      </c>
    </row>
    <row r="7" spans="2:7" x14ac:dyDescent="0.2">
      <c r="B7" s="14" t="s">
        <v>43</v>
      </c>
      <c r="C7" s="15" t="s">
        <v>17</v>
      </c>
      <c r="D7" s="110">
        <f>D8+D9</f>
        <v>9933.1128209999988</v>
      </c>
      <c r="E7" s="58" t="s">
        <v>173</v>
      </c>
    </row>
    <row r="8" spans="2:7" x14ac:dyDescent="0.2">
      <c r="B8" s="16" t="s">
        <v>44</v>
      </c>
      <c r="C8" s="44" t="s">
        <v>18</v>
      </c>
      <c r="D8" s="111">
        <v>6639.2165139999997</v>
      </c>
      <c r="E8" s="74" t="s">
        <v>145</v>
      </c>
    </row>
    <row r="9" spans="2:7" x14ac:dyDescent="0.2">
      <c r="B9" s="14" t="s">
        <v>45</v>
      </c>
      <c r="C9" s="45" t="s">
        <v>19</v>
      </c>
      <c r="D9" s="110">
        <v>3293.896307</v>
      </c>
      <c r="E9" s="75" t="s">
        <v>146</v>
      </c>
      <c r="F9" s="8"/>
      <c r="G9" s="18"/>
    </row>
    <row r="10" spans="2:7" x14ac:dyDescent="0.2">
      <c r="B10" s="16" t="s">
        <v>46</v>
      </c>
      <c r="C10" s="17" t="s">
        <v>20</v>
      </c>
      <c r="D10" s="111">
        <v>9735.0947190000006</v>
      </c>
      <c r="E10" s="59" t="s">
        <v>147</v>
      </c>
    </row>
    <row r="11" spans="2:7" x14ac:dyDescent="0.2">
      <c r="B11" s="14" t="s">
        <v>47</v>
      </c>
      <c r="C11" s="42" t="s">
        <v>21</v>
      </c>
      <c r="D11" s="110">
        <f>D7-D10</f>
        <v>198.01810199999818</v>
      </c>
      <c r="E11" s="73" t="s">
        <v>174</v>
      </c>
      <c r="F11" s="8"/>
      <c r="G11" s="18"/>
    </row>
    <row r="12" spans="2:7" s="1" customFormat="1" x14ac:dyDescent="0.2">
      <c r="C12" s="19"/>
      <c r="D12" s="19"/>
    </row>
    <row r="13" spans="2:7" x14ac:dyDescent="0.2">
      <c r="B13" s="22" t="s">
        <v>183</v>
      </c>
      <c r="E13" s="23" t="s">
        <v>182</v>
      </c>
    </row>
    <row r="14" spans="2:7" x14ac:dyDescent="0.2">
      <c r="B14" s="22" t="s">
        <v>180</v>
      </c>
      <c r="E14" s="23" t="s">
        <v>184</v>
      </c>
    </row>
    <row r="15" spans="2:7" x14ac:dyDescent="0.2">
      <c r="D15" s="72"/>
    </row>
    <row r="16" spans="2:7" x14ac:dyDescent="0.2">
      <c r="D16" s="72"/>
    </row>
    <row r="17" spans="3:4" x14ac:dyDescent="0.2">
      <c r="D17" s="72"/>
    </row>
    <row r="21" spans="3:4" ht="12.75" x14ac:dyDescent="0.2">
      <c r="C21" s="68"/>
    </row>
    <row r="22" spans="3:4" ht="12.75" x14ac:dyDescent="0.2">
      <c r="C22" s="69"/>
    </row>
  </sheetData>
  <mergeCells count="1">
    <mergeCell ref="B2:C2"/>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M13"/>
  <sheetViews>
    <sheetView showGridLines="0" workbookViewId="0">
      <selection activeCell="B4" sqref="B4"/>
    </sheetView>
  </sheetViews>
  <sheetFormatPr defaultColWidth="8.7109375" defaultRowHeight="11.25" x14ac:dyDescent="0.2"/>
  <cols>
    <col min="1" max="1" width="8.7109375" style="6"/>
    <col min="2" max="2" width="9" style="6" customWidth="1"/>
    <col min="3" max="3" width="42.5703125" style="6" bestFit="1" customWidth="1"/>
    <col min="4" max="4" width="15.7109375" style="6" customWidth="1"/>
    <col min="5" max="5" width="57.7109375" style="6" customWidth="1"/>
    <col min="6" max="16384" width="8.7109375" style="6"/>
  </cols>
  <sheetData>
    <row r="2" spans="2:13" s="103" customFormat="1" ht="12.75" x14ac:dyDescent="0.2">
      <c r="B2" s="88" t="s">
        <v>211</v>
      </c>
      <c r="D2" s="104"/>
      <c r="E2" s="88" t="s">
        <v>220</v>
      </c>
      <c r="F2" s="105"/>
      <c r="G2" s="105"/>
      <c r="H2" s="105"/>
      <c r="I2" s="105"/>
      <c r="J2" s="105"/>
      <c r="K2" s="105"/>
      <c r="L2" s="105"/>
    </row>
    <row r="3" spans="2:13" x14ac:dyDescent="0.2">
      <c r="B3" s="40" t="s">
        <v>22</v>
      </c>
      <c r="D3" s="7"/>
      <c r="E3" s="6" t="s">
        <v>186</v>
      </c>
      <c r="F3" s="8"/>
      <c r="G3" s="8"/>
      <c r="H3" s="8"/>
      <c r="I3" s="8"/>
      <c r="J3" s="8"/>
      <c r="K3" s="8"/>
      <c r="L3" s="8"/>
    </row>
    <row r="4" spans="2:13" x14ac:dyDescent="0.2">
      <c r="B4" s="9" t="s">
        <v>14</v>
      </c>
      <c r="C4" s="10" t="s">
        <v>15</v>
      </c>
      <c r="D4" s="108" t="s">
        <v>216</v>
      </c>
      <c r="E4" s="11" t="s">
        <v>185</v>
      </c>
      <c r="F4" s="8"/>
      <c r="G4" s="8"/>
      <c r="H4" s="8"/>
      <c r="I4" s="8"/>
      <c r="J4" s="8"/>
      <c r="K4" s="8"/>
      <c r="L4" s="8"/>
    </row>
    <row r="5" spans="2:13" x14ac:dyDescent="0.2">
      <c r="B5" s="9"/>
      <c r="C5" s="10"/>
      <c r="D5" s="108">
        <v>45017</v>
      </c>
      <c r="E5" s="11"/>
      <c r="F5" s="8"/>
      <c r="G5" s="8"/>
      <c r="H5" s="8"/>
      <c r="I5" s="8"/>
      <c r="J5" s="8"/>
      <c r="K5" s="8"/>
      <c r="L5" s="8"/>
    </row>
    <row r="6" spans="2:13" x14ac:dyDescent="0.2">
      <c r="B6" s="46" t="s">
        <v>42</v>
      </c>
      <c r="C6" s="89" t="s">
        <v>16</v>
      </c>
      <c r="D6" s="90">
        <v>-0.12278655199689582</v>
      </c>
      <c r="E6" s="91" t="s">
        <v>175</v>
      </c>
    </row>
    <row r="7" spans="2:13" s="1" customFormat="1" x14ac:dyDescent="0.2">
      <c r="B7" s="16" t="s">
        <v>43</v>
      </c>
      <c r="C7" s="99" t="s">
        <v>17</v>
      </c>
      <c r="D7" s="96">
        <v>-0.29371674579052648</v>
      </c>
      <c r="E7" s="100" t="s">
        <v>173</v>
      </c>
    </row>
    <row r="8" spans="2:13" x14ac:dyDescent="0.2">
      <c r="B8" s="14" t="s">
        <v>44</v>
      </c>
      <c r="C8" s="92" t="s">
        <v>18</v>
      </c>
      <c r="D8" s="112">
        <v>-0.34784310142398889</v>
      </c>
      <c r="E8" s="93" t="s">
        <v>145</v>
      </c>
    </row>
    <row r="9" spans="2:13" s="1" customFormat="1" x14ac:dyDescent="0.2">
      <c r="B9" s="16" t="s">
        <v>45</v>
      </c>
      <c r="C9" s="95" t="s">
        <v>19</v>
      </c>
      <c r="D9" s="96">
        <v>-0.15182816317296566</v>
      </c>
      <c r="E9" s="97" t="s">
        <v>146</v>
      </c>
      <c r="F9" s="19"/>
      <c r="G9" s="19"/>
      <c r="H9" s="19"/>
      <c r="I9" s="19"/>
      <c r="J9" s="19"/>
      <c r="K9" s="19"/>
      <c r="L9" s="19"/>
      <c r="M9" s="98"/>
    </row>
    <row r="10" spans="2:13" x14ac:dyDescent="0.2">
      <c r="B10" s="14" t="s">
        <v>46</v>
      </c>
      <c r="C10" s="94" t="s">
        <v>20</v>
      </c>
      <c r="D10" s="112">
        <v>0.1648596677985967</v>
      </c>
      <c r="E10" s="73" t="s">
        <v>147</v>
      </c>
    </row>
    <row r="11" spans="2:13" s="1" customFormat="1" x14ac:dyDescent="0.2">
      <c r="C11" s="19"/>
      <c r="D11" s="19"/>
    </row>
    <row r="12" spans="2:13" x14ac:dyDescent="0.2">
      <c r="B12" s="22" t="s">
        <v>183</v>
      </c>
      <c r="E12" s="23" t="s">
        <v>182</v>
      </c>
    </row>
    <row r="13" spans="2:13" x14ac:dyDescent="0.2">
      <c r="B13" s="22" t="s">
        <v>180</v>
      </c>
      <c r="E13" s="23" t="s">
        <v>184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M32"/>
  <sheetViews>
    <sheetView showGridLines="0" zoomScaleNormal="100" workbookViewId="0">
      <selection activeCell="B4" sqref="B4"/>
    </sheetView>
  </sheetViews>
  <sheetFormatPr defaultColWidth="8.7109375" defaultRowHeight="11.25" x14ac:dyDescent="0.2"/>
  <cols>
    <col min="1" max="1" width="7.5703125" style="6" customWidth="1"/>
    <col min="2" max="2" width="9" style="6" customWidth="1"/>
    <col min="3" max="3" width="58.28515625" style="6" customWidth="1"/>
    <col min="4" max="4" width="11.5703125" style="6" bestFit="1" customWidth="1"/>
    <col min="5" max="5" width="53.42578125" style="6" customWidth="1"/>
    <col min="6" max="16384" width="8.7109375" style="6"/>
  </cols>
  <sheetData>
    <row r="1" spans="2:13" ht="17.25" customHeight="1" x14ac:dyDescent="0.3">
      <c r="B1" s="56"/>
      <c r="C1" s="55"/>
    </row>
    <row r="2" spans="2:13" s="103" customFormat="1" ht="12.75" x14ac:dyDescent="0.2">
      <c r="B2" s="88" t="s">
        <v>212</v>
      </c>
      <c r="D2" s="104"/>
      <c r="E2" s="88" t="s">
        <v>221</v>
      </c>
      <c r="F2" s="105"/>
      <c r="G2" s="105"/>
      <c r="H2" s="105"/>
      <c r="I2" s="105"/>
      <c r="J2" s="105"/>
      <c r="K2" s="105"/>
      <c r="L2" s="105"/>
    </row>
    <row r="3" spans="2:13" x14ac:dyDescent="0.2">
      <c r="B3" s="40" t="s">
        <v>13</v>
      </c>
      <c r="D3" s="7"/>
      <c r="E3" s="6" t="s">
        <v>140</v>
      </c>
      <c r="F3" s="8"/>
      <c r="G3" s="8"/>
      <c r="H3" s="8"/>
      <c r="I3" s="8"/>
      <c r="J3" s="8"/>
      <c r="K3" s="8"/>
      <c r="L3" s="8"/>
    </row>
    <row r="4" spans="2:13" x14ac:dyDescent="0.2">
      <c r="B4" s="9" t="s">
        <v>14</v>
      </c>
      <c r="C4" s="47" t="s">
        <v>141</v>
      </c>
      <c r="D4" s="108" t="s">
        <v>216</v>
      </c>
      <c r="E4" s="11" t="s">
        <v>142</v>
      </c>
      <c r="F4" s="8"/>
      <c r="G4" s="8"/>
      <c r="H4" s="8"/>
      <c r="I4" s="8"/>
      <c r="J4" s="8"/>
      <c r="K4" s="8"/>
      <c r="L4" s="8"/>
    </row>
    <row r="5" spans="2:13" x14ac:dyDescent="0.2">
      <c r="B5" s="9"/>
      <c r="C5" s="47"/>
      <c r="D5" s="108">
        <v>45017</v>
      </c>
      <c r="E5" s="11"/>
      <c r="F5" s="8"/>
      <c r="G5" s="8"/>
      <c r="H5" s="8"/>
      <c r="I5" s="8"/>
      <c r="J5" s="8"/>
      <c r="K5" s="8"/>
      <c r="L5" s="8"/>
    </row>
    <row r="6" spans="2:13" x14ac:dyDescent="0.2">
      <c r="B6" s="46" t="s">
        <v>42</v>
      </c>
      <c r="C6" s="89" t="s">
        <v>23</v>
      </c>
      <c r="D6" s="101">
        <f t="shared" ref="D6" si="0">SUM(D7:D27)</f>
        <v>6639.2165139999988</v>
      </c>
      <c r="E6" s="60" t="s">
        <v>176</v>
      </c>
    </row>
    <row r="7" spans="2:13" s="1" customFormat="1" x14ac:dyDescent="0.2">
      <c r="B7" s="16"/>
      <c r="C7" s="99" t="s">
        <v>100</v>
      </c>
      <c r="D7" s="17">
        <v>102.914863</v>
      </c>
      <c r="E7" s="102" t="s">
        <v>120</v>
      </c>
    </row>
    <row r="8" spans="2:13" x14ac:dyDescent="0.2">
      <c r="B8" s="14"/>
      <c r="C8" s="94" t="s">
        <v>101</v>
      </c>
      <c r="D8" s="94">
        <v>56.614781999999998</v>
      </c>
      <c r="E8" s="52" t="s">
        <v>121</v>
      </c>
    </row>
    <row r="9" spans="2:13" s="1" customFormat="1" x14ac:dyDescent="0.2">
      <c r="B9" s="16"/>
      <c r="C9" s="99" t="s">
        <v>102</v>
      </c>
      <c r="D9" s="17">
        <v>54.018459</v>
      </c>
      <c r="E9" s="102" t="s">
        <v>122</v>
      </c>
      <c r="G9" s="19"/>
      <c r="H9" s="19"/>
      <c r="I9" s="19"/>
      <c r="J9" s="19"/>
      <c r="K9" s="19"/>
      <c r="L9" s="19"/>
      <c r="M9" s="98"/>
    </row>
    <row r="10" spans="2:13" x14ac:dyDescent="0.2">
      <c r="B10" s="14"/>
      <c r="C10" s="94" t="s">
        <v>103</v>
      </c>
      <c r="D10" s="94">
        <v>349.27002700000003</v>
      </c>
      <c r="E10" s="52" t="s">
        <v>123</v>
      </c>
    </row>
    <row r="11" spans="2:13" s="1" customFormat="1" x14ac:dyDescent="0.2">
      <c r="B11" s="16"/>
      <c r="C11" s="99" t="s">
        <v>104</v>
      </c>
      <c r="D11" s="17">
        <v>41.051470999999999</v>
      </c>
      <c r="E11" s="102" t="s">
        <v>124</v>
      </c>
    </row>
    <row r="12" spans="2:13" x14ac:dyDescent="0.2">
      <c r="B12" s="14"/>
      <c r="C12" s="94" t="s">
        <v>105</v>
      </c>
      <c r="D12" s="94">
        <v>288.95488499999999</v>
      </c>
      <c r="E12" s="52" t="s">
        <v>125</v>
      </c>
    </row>
    <row r="13" spans="2:13" s="1" customFormat="1" x14ac:dyDescent="0.2">
      <c r="B13" s="16"/>
      <c r="C13" s="99" t="s">
        <v>106</v>
      </c>
      <c r="D13" s="17">
        <v>693.32273999999995</v>
      </c>
      <c r="E13" s="102" t="s">
        <v>126</v>
      </c>
    </row>
    <row r="14" spans="2:13" x14ac:dyDescent="0.2">
      <c r="B14" s="14"/>
      <c r="C14" s="94" t="s">
        <v>107</v>
      </c>
      <c r="D14" s="94">
        <v>3.2536000000000002E-2</v>
      </c>
      <c r="E14" s="52" t="s">
        <v>127</v>
      </c>
    </row>
    <row r="15" spans="2:13" s="1" customFormat="1" x14ac:dyDescent="0.2">
      <c r="B15" s="16"/>
      <c r="C15" s="99" t="s">
        <v>108</v>
      </c>
      <c r="D15" s="17">
        <v>6.3934709999999999</v>
      </c>
      <c r="E15" s="102" t="s">
        <v>128</v>
      </c>
    </row>
    <row r="16" spans="2:13" x14ac:dyDescent="0.2">
      <c r="B16" s="14"/>
      <c r="C16" s="94" t="s">
        <v>109</v>
      </c>
      <c r="D16" s="94">
        <v>208.11586399999999</v>
      </c>
      <c r="E16" s="52" t="s">
        <v>129</v>
      </c>
    </row>
    <row r="17" spans="2:5" s="1" customFormat="1" x14ac:dyDescent="0.2">
      <c r="B17" s="16"/>
      <c r="C17" s="99" t="s">
        <v>110</v>
      </c>
      <c r="D17" s="17">
        <v>24.275459000000001</v>
      </c>
      <c r="E17" s="102" t="s">
        <v>130</v>
      </c>
    </row>
    <row r="18" spans="2:5" x14ac:dyDescent="0.2">
      <c r="B18" s="14"/>
      <c r="C18" s="94" t="s">
        <v>111</v>
      </c>
      <c r="D18" s="94">
        <v>0.31270300000000001</v>
      </c>
      <c r="E18" s="52" t="s">
        <v>131</v>
      </c>
    </row>
    <row r="19" spans="2:5" s="1" customFormat="1" x14ac:dyDescent="0.2">
      <c r="B19" s="16"/>
      <c r="C19" s="99" t="s">
        <v>112</v>
      </c>
      <c r="D19" s="17">
        <v>99.341077999999996</v>
      </c>
      <c r="E19" s="102" t="s">
        <v>132</v>
      </c>
    </row>
    <row r="20" spans="2:5" x14ac:dyDescent="0.2">
      <c r="B20" s="14"/>
      <c r="C20" s="94" t="s">
        <v>113</v>
      </c>
      <c r="D20" s="94">
        <v>2226.8069989999999</v>
      </c>
      <c r="E20" s="52" t="s">
        <v>133</v>
      </c>
    </row>
    <row r="21" spans="2:5" s="1" customFormat="1" x14ac:dyDescent="0.2">
      <c r="B21" s="16"/>
      <c r="C21" s="99" t="s">
        <v>114</v>
      </c>
      <c r="D21" s="17">
        <v>2120.1077369999998</v>
      </c>
      <c r="E21" s="102" t="s">
        <v>134</v>
      </c>
    </row>
    <row r="22" spans="2:5" x14ac:dyDescent="0.2">
      <c r="B22" s="14"/>
      <c r="C22" s="94" t="s">
        <v>115</v>
      </c>
      <c r="D22" s="94">
        <v>246.057365</v>
      </c>
      <c r="E22" s="52" t="s">
        <v>135</v>
      </c>
    </row>
    <row r="23" spans="2:5" s="1" customFormat="1" x14ac:dyDescent="0.2">
      <c r="B23" s="16"/>
      <c r="C23" s="99" t="s">
        <v>116</v>
      </c>
      <c r="D23" s="17">
        <v>45.291021999999998</v>
      </c>
      <c r="E23" s="102" t="s">
        <v>136</v>
      </c>
    </row>
    <row r="24" spans="2:5" x14ac:dyDescent="0.2">
      <c r="B24" s="14"/>
      <c r="C24" s="94" t="s">
        <v>117</v>
      </c>
      <c r="D24" s="94">
        <v>1.091645</v>
      </c>
      <c r="E24" s="52" t="s">
        <v>137</v>
      </c>
    </row>
    <row r="25" spans="2:5" s="1" customFormat="1" x14ac:dyDescent="0.2">
      <c r="B25" s="16"/>
      <c r="C25" s="99" t="s">
        <v>118</v>
      </c>
      <c r="D25" s="17">
        <v>75.133908000000005</v>
      </c>
      <c r="E25" s="102" t="s">
        <v>138</v>
      </c>
    </row>
    <row r="26" spans="2:5" x14ac:dyDescent="0.2">
      <c r="B26" s="14"/>
      <c r="C26" s="94" t="s">
        <v>119</v>
      </c>
      <c r="D26" s="94">
        <v>0.1095</v>
      </c>
      <c r="E26" s="52" t="s">
        <v>139</v>
      </c>
    </row>
    <row r="28" spans="2:5" x14ac:dyDescent="0.2">
      <c r="C28" s="22" t="s">
        <v>183</v>
      </c>
      <c r="E28" s="23" t="s">
        <v>182</v>
      </c>
    </row>
    <row r="29" spans="2:5" x14ac:dyDescent="0.2">
      <c r="C29" s="22" t="s">
        <v>180</v>
      </c>
      <c r="E29" s="23" t="s">
        <v>184</v>
      </c>
    </row>
    <row r="30" spans="2:5" x14ac:dyDescent="0.2">
      <c r="D30" s="66"/>
    </row>
    <row r="31" spans="2:5" x14ac:dyDescent="0.2">
      <c r="D31" s="65"/>
    </row>
    <row r="32" spans="2:5" x14ac:dyDescent="0.2">
      <c r="D32" s="65"/>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L29"/>
  <sheetViews>
    <sheetView showGridLines="0" zoomScaleNormal="100" workbookViewId="0">
      <selection activeCell="B4" sqref="B4"/>
    </sheetView>
  </sheetViews>
  <sheetFormatPr defaultColWidth="8.7109375" defaultRowHeight="11.25" x14ac:dyDescent="0.2"/>
  <cols>
    <col min="1" max="1" width="8.7109375" style="6"/>
    <col min="2" max="2" width="9" style="6" customWidth="1"/>
    <col min="3" max="3" width="65.7109375" style="6" bestFit="1" customWidth="1"/>
    <col min="4" max="4" width="15.5703125" style="6" customWidth="1"/>
    <col min="5" max="5" width="42.5703125" style="6" bestFit="1" customWidth="1"/>
    <col min="6" max="16384" width="8.7109375" style="6"/>
  </cols>
  <sheetData>
    <row r="2" spans="2:12" s="103" customFormat="1" ht="12.75" x14ac:dyDescent="0.2">
      <c r="B2" s="88" t="s">
        <v>213</v>
      </c>
      <c r="D2" s="104"/>
      <c r="E2" s="88" t="s">
        <v>222</v>
      </c>
      <c r="F2" s="105"/>
      <c r="G2" s="105"/>
      <c r="H2" s="105"/>
      <c r="I2" s="105"/>
      <c r="J2" s="105"/>
      <c r="K2" s="105"/>
    </row>
    <row r="3" spans="2:12" ht="10.5" customHeight="1" x14ac:dyDescent="0.2">
      <c r="B3" s="40" t="s">
        <v>13</v>
      </c>
      <c r="D3" s="62"/>
      <c r="E3" s="6" t="s">
        <v>140</v>
      </c>
      <c r="F3" s="8"/>
      <c r="G3" s="8"/>
      <c r="H3" s="8"/>
      <c r="I3" s="8"/>
      <c r="J3" s="8"/>
      <c r="K3" s="8"/>
    </row>
    <row r="4" spans="2:12" x14ac:dyDescent="0.2">
      <c r="B4" s="9" t="s">
        <v>14</v>
      </c>
      <c r="C4" s="47" t="s">
        <v>141</v>
      </c>
      <c r="D4" s="108" t="s">
        <v>216</v>
      </c>
      <c r="E4" s="11" t="s">
        <v>142</v>
      </c>
      <c r="F4" s="8"/>
      <c r="G4" s="8"/>
      <c r="H4" s="8"/>
      <c r="I4" s="8"/>
      <c r="J4" s="8"/>
      <c r="K4" s="8"/>
    </row>
    <row r="5" spans="2:12" x14ac:dyDescent="0.2">
      <c r="B5" s="9"/>
      <c r="C5" s="47"/>
      <c r="D5" s="108">
        <v>45017</v>
      </c>
      <c r="E5" s="11"/>
      <c r="F5" s="8"/>
      <c r="G5" s="8"/>
      <c r="H5" s="8"/>
      <c r="I5" s="8"/>
      <c r="J5" s="8"/>
      <c r="K5" s="8"/>
    </row>
    <row r="6" spans="2:12" x14ac:dyDescent="0.2">
      <c r="B6" s="46" t="s">
        <v>42</v>
      </c>
      <c r="C6" s="89" t="s">
        <v>23</v>
      </c>
      <c r="D6" s="101">
        <f t="shared" ref="D6" si="0">SUM(D7:D26)</f>
        <v>3293.8963069999995</v>
      </c>
      <c r="E6" s="60" t="s">
        <v>176</v>
      </c>
    </row>
    <row r="7" spans="2:12" ht="12" customHeight="1" x14ac:dyDescent="0.2">
      <c r="B7" s="16"/>
      <c r="C7" s="99" t="s">
        <v>100</v>
      </c>
      <c r="D7" s="17">
        <v>61.132117000000001</v>
      </c>
      <c r="E7" s="102" t="s">
        <v>120</v>
      </c>
    </row>
    <row r="8" spans="2:12" ht="12" customHeight="1" x14ac:dyDescent="0.2">
      <c r="B8" s="14"/>
      <c r="C8" s="94" t="s">
        <v>101</v>
      </c>
      <c r="D8" s="94">
        <v>254.61411699999999</v>
      </c>
      <c r="E8" s="52" t="s">
        <v>121</v>
      </c>
    </row>
    <row r="9" spans="2:12" ht="12" customHeight="1" x14ac:dyDescent="0.2">
      <c r="B9" s="16"/>
      <c r="C9" s="99" t="s">
        <v>102</v>
      </c>
      <c r="D9" s="17">
        <v>1.37161</v>
      </c>
      <c r="E9" s="102" t="s">
        <v>122</v>
      </c>
      <c r="F9" s="8"/>
      <c r="G9" s="8"/>
      <c r="H9" s="8"/>
      <c r="I9" s="8"/>
      <c r="J9" s="8"/>
      <c r="K9" s="8"/>
      <c r="L9" s="18"/>
    </row>
    <row r="10" spans="2:12" ht="12" customHeight="1" x14ac:dyDescent="0.2">
      <c r="B10" s="14"/>
      <c r="C10" s="94" t="s">
        <v>103</v>
      </c>
      <c r="D10" s="94">
        <v>68.039061000000004</v>
      </c>
      <c r="E10" s="52" t="s">
        <v>123</v>
      </c>
    </row>
    <row r="11" spans="2:12" ht="12" customHeight="1" x14ac:dyDescent="0.2">
      <c r="B11" s="16"/>
      <c r="C11" s="99" t="s">
        <v>104</v>
      </c>
      <c r="D11" s="17">
        <v>16.672333999999999</v>
      </c>
      <c r="E11" s="102" t="s">
        <v>124</v>
      </c>
    </row>
    <row r="12" spans="2:12" ht="12" customHeight="1" x14ac:dyDescent="0.2">
      <c r="B12" s="14"/>
      <c r="C12" s="94" t="s">
        <v>105</v>
      </c>
      <c r="D12" s="94">
        <v>314.87795399999999</v>
      </c>
      <c r="E12" s="52" t="s">
        <v>125</v>
      </c>
    </row>
    <row r="13" spans="2:12" ht="12" customHeight="1" x14ac:dyDescent="0.2">
      <c r="B13" s="16"/>
      <c r="C13" s="99" t="s">
        <v>106</v>
      </c>
      <c r="D13" s="17">
        <v>133.85397900000001</v>
      </c>
      <c r="E13" s="102" t="s">
        <v>126</v>
      </c>
    </row>
    <row r="14" spans="2:12" ht="12" customHeight="1" x14ac:dyDescent="0.2">
      <c r="B14" s="14"/>
      <c r="C14" s="94" t="s">
        <v>107</v>
      </c>
      <c r="D14" s="94">
        <v>29.434709999999999</v>
      </c>
      <c r="E14" s="52" t="s">
        <v>127</v>
      </c>
    </row>
    <row r="15" spans="2:12" ht="12" customHeight="1" x14ac:dyDescent="0.2">
      <c r="B15" s="16"/>
      <c r="C15" s="99" t="s">
        <v>108</v>
      </c>
      <c r="D15" s="17">
        <v>16.365874000000002</v>
      </c>
      <c r="E15" s="102" t="s">
        <v>128</v>
      </c>
    </row>
    <row r="16" spans="2:12" ht="12" customHeight="1" x14ac:dyDescent="0.2">
      <c r="B16" s="14"/>
      <c r="C16" s="94" t="s">
        <v>109</v>
      </c>
      <c r="D16" s="94">
        <v>50.463239000000002</v>
      </c>
      <c r="E16" s="52" t="s">
        <v>129</v>
      </c>
    </row>
    <row r="17" spans="2:5" ht="12" customHeight="1" x14ac:dyDescent="0.2">
      <c r="B17" s="16"/>
      <c r="C17" s="99" t="s">
        <v>110</v>
      </c>
      <c r="D17" s="17">
        <v>231.541144</v>
      </c>
      <c r="E17" s="102" t="s">
        <v>130</v>
      </c>
    </row>
    <row r="18" spans="2:5" ht="12" customHeight="1" x14ac:dyDescent="0.2">
      <c r="B18" s="14"/>
      <c r="C18" s="94" t="s">
        <v>111</v>
      </c>
      <c r="D18" s="94">
        <v>52.984934000000003</v>
      </c>
      <c r="E18" s="52" t="s">
        <v>131</v>
      </c>
    </row>
    <row r="19" spans="2:5" ht="12" customHeight="1" x14ac:dyDescent="0.2">
      <c r="B19" s="16"/>
      <c r="C19" s="99" t="s">
        <v>112</v>
      </c>
      <c r="D19" s="17">
        <v>17.763767000000001</v>
      </c>
      <c r="E19" s="102" t="s">
        <v>132</v>
      </c>
    </row>
    <row r="20" spans="2:5" ht="12" customHeight="1" x14ac:dyDescent="0.2">
      <c r="B20" s="14"/>
      <c r="C20" s="94" t="s">
        <v>113</v>
      </c>
      <c r="D20" s="94">
        <v>116.99555100000001</v>
      </c>
      <c r="E20" s="52" t="s">
        <v>133</v>
      </c>
    </row>
    <row r="21" spans="2:5" ht="12" customHeight="1" x14ac:dyDescent="0.2">
      <c r="B21" s="16"/>
      <c r="C21" s="99" t="s">
        <v>114</v>
      </c>
      <c r="D21" s="17">
        <v>266.70013999999998</v>
      </c>
      <c r="E21" s="102" t="s">
        <v>134</v>
      </c>
    </row>
    <row r="22" spans="2:5" ht="12" customHeight="1" x14ac:dyDescent="0.2">
      <c r="B22" s="14"/>
      <c r="C22" s="94" t="s">
        <v>115</v>
      </c>
      <c r="D22" s="94">
        <v>744.51154699999995</v>
      </c>
      <c r="E22" s="52" t="s">
        <v>135</v>
      </c>
    </row>
    <row r="23" spans="2:5" ht="12" customHeight="1" x14ac:dyDescent="0.2">
      <c r="B23" s="16"/>
      <c r="C23" s="99" t="s">
        <v>116</v>
      </c>
      <c r="D23" s="17">
        <v>719.65250200000003</v>
      </c>
      <c r="E23" s="102" t="s">
        <v>136</v>
      </c>
    </row>
    <row r="24" spans="2:5" ht="12" customHeight="1" x14ac:dyDescent="0.2">
      <c r="B24" s="14"/>
      <c r="C24" s="94" t="s">
        <v>117</v>
      </c>
      <c r="D24" s="94">
        <v>96.704807000000002</v>
      </c>
      <c r="E24" s="52" t="s">
        <v>137</v>
      </c>
    </row>
    <row r="25" spans="2:5" ht="12" customHeight="1" x14ac:dyDescent="0.2">
      <c r="B25" s="16"/>
      <c r="C25" s="99" t="s">
        <v>118</v>
      </c>
      <c r="D25" s="17">
        <v>91.426379999999995</v>
      </c>
      <c r="E25" s="102" t="s">
        <v>138</v>
      </c>
    </row>
    <row r="26" spans="2:5" ht="12" customHeight="1" x14ac:dyDescent="0.2">
      <c r="B26" s="14"/>
      <c r="C26" s="94" t="s">
        <v>119</v>
      </c>
      <c r="D26" s="94">
        <v>8.79054</v>
      </c>
      <c r="E26" s="52" t="s">
        <v>139</v>
      </c>
    </row>
    <row r="28" spans="2:5" x14ac:dyDescent="0.2">
      <c r="B28" s="22" t="s">
        <v>183</v>
      </c>
      <c r="E28" s="23" t="s">
        <v>182</v>
      </c>
    </row>
    <row r="29" spans="2:5" x14ac:dyDescent="0.2">
      <c r="B29" s="22" t="s">
        <v>180</v>
      </c>
      <c r="E29" s="23" t="s">
        <v>184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J31"/>
  <sheetViews>
    <sheetView showGridLines="0" zoomScaleNormal="100" workbookViewId="0">
      <selection activeCell="B4" sqref="B4"/>
    </sheetView>
  </sheetViews>
  <sheetFormatPr defaultColWidth="8.7109375" defaultRowHeight="11.25" x14ac:dyDescent="0.2"/>
  <cols>
    <col min="1" max="1" width="8.7109375" style="6"/>
    <col min="2" max="2" width="9" style="6" customWidth="1"/>
    <col min="3" max="3" width="55.7109375" style="6" customWidth="1"/>
    <col min="4" max="4" width="10.7109375" style="6" bestFit="1" customWidth="1"/>
    <col min="5" max="5" width="42.5703125" style="6" bestFit="1" customWidth="1"/>
    <col min="6" max="16384" width="8.7109375" style="6"/>
  </cols>
  <sheetData>
    <row r="2" spans="2:10" s="103" customFormat="1" ht="12.75" x14ac:dyDescent="0.2">
      <c r="B2" s="88" t="s">
        <v>214</v>
      </c>
      <c r="D2" s="104"/>
      <c r="E2" s="88" t="s">
        <v>223</v>
      </c>
      <c r="F2" s="105"/>
      <c r="G2" s="105"/>
      <c r="H2" s="105"/>
      <c r="I2" s="105"/>
    </row>
    <row r="3" spans="2:10" x14ac:dyDescent="0.2">
      <c r="B3" s="40" t="s">
        <v>13</v>
      </c>
      <c r="D3" s="7"/>
      <c r="E3" s="6" t="s">
        <v>140</v>
      </c>
      <c r="F3" s="8"/>
      <c r="G3" s="8"/>
      <c r="H3" s="8"/>
      <c r="I3" s="8"/>
    </row>
    <row r="4" spans="2:10" x14ac:dyDescent="0.2">
      <c r="B4" s="9" t="s">
        <v>14</v>
      </c>
      <c r="C4" s="47" t="s">
        <v>141</v>
      </c>
      <c r="D4" s="108" t="s">
        <v>216</v>
      </c>
      <c r="E4" s="11" t="s">
        <v>142</v>
      </c>
      <c r="F4" s="8"/>
      <c r="G4" s="8"/>
      <c r="H4" s="8"/>
      <c r="I4" s="8"/>
    </row>
    <row r="5" spans="2:10" x14ac:dyDescent="0.2">
      <c r="B5" s="9"/>
      <c r="C5" s="47"/>
      <c r="D5" s="108">
        <v>45017</v>
      </c>
      <c r="E5" s="11"/>
      <c r="F5" s="8"/>
      <c r="G5" s="8"/>
      <c r="H5" s="8"/>
      <c r="I5" s="8"/>
    </row>
    <row r="6" spans="2:10" x14ac:dyDescent="0.2">
      <c r="B6" s="46" t="s">
        <v>42</v>
      </c>
      <c r="C6" s="89" t="s">
        <v>23</v>
      </c>
      <c r="D6" s="114">
        <f t="shared" ref="D6" si="0">SUM(D7:D26)</f>
        <v>9735.0947189999988</v>
      </c>
      <c r="E6" s="60" t="s">
        <v>176</v>
      </c>
    </row>
    <row r="7" spans="2:10" x14ac:dyDescent="0.2">
      <c r="B7" s="16"/>
      <c r="C7" s="99" t="s">
        <v>100</v>
      </c>
      <c r="D7" s="17">
        <v>228.56850600000001</v>
      </c>
      <c r="E7" s="102" t="s">
        <v>120</v>
      </c>
    </row>
    <row r="8" spans="2:10" x14ac:dyDescent="0.2">
      <c r="B8" s="14"/>
      <c r="C8" s="94" t="s">
        <v>101</v>
      </c>
      <c r="D8" s="94">
        <v>259.61541899999997</v>
      </c>
      <c r="E8" s="52" t="s">
        <v>121</v>
      </c>
    </row>
    <row r="9" spans="2:10" x14ac:dyDescent="0.2">
      <c r="B9" s="16"/>
      <c r="C9" s="99" t="s">
        <v>102</v>
      </c>
      <c r="D9" s="17">
        <v>54.036960999999998</v>
      </c>
      <c r="E9" s="102" t="s">
        <v>122</v>
      </c>
      <c r="F9" s="8"/>
      <c r="G9" s="8"/>
      <c r="H9" s="8"/>
      <c r="I9" s="8"/>
      <c r="J9" s="18"/>
    </row>
    <row r="10" spans="2:10" x14ac:dyDescent="0.2">
      <c r="B10" s="14"/>
      <c r="C10" s="94" t="s">
        <v>103</v>
      </c>
      <c r="D10" s="94">
        <v>219.06275199999999</v>
      </c>
      <c r="E10" s="52" t="s">
        <v>123</v>
      </c>
    </row>
    <row r="11" spans="2:10" x14ac:dyDescent="0.2">
      <c r="B11" s="16"/>
      <c r="C11" s="99" t="s">
        <v>104</v>
      </c>
      <c r="D11" s="17">
        <v>703.85049000000004</v>
      </c>
      <c r="E11" s="102" t="s">
        <v>124</v>
      </c>
    </row>
    <row r="12" spans="2:10" x14ac:dyDescent="0.2">
      <c r="B12" s="14"/>
      <c r="C12" s="94" t="s">
        <v>105</v>
      </c>
      <c r="D12" s="94">
        <v>787.57775000000004</v>
      </c>
      <c r="E12" s="52" t="s">
        <v>125</v>
      </c>
    </row>
    <row r="13" spans="2:10" x14ac:dyDescent="0.2">
      <c r="B13" s="16"/>
      <c r="C13" s="99" t="s">
        <v>106</v>
      </c>
      <c r="D13" s="17">
        <v>468.79200800000001</v>
      </c>
      <c r="E13" s="102" t="s">
        <v>126</v>
      </c>
    </row>
    <row r="14" spans="2:10" x14ac:dyDescent="0.2">
      <c r="B14" s="14"/>
      <c r="C14" s="94" t="s">
        <v>107</v>
      </c>
      <c r="D14" s="94">
        <v>11.769119</v>
      </c>
      <c r="E14" s="52" t="s">
        <v>127</v>
      </c>
    </row>
    <row r="15" spans="2:10" x14ac:dyDescent="0.2">
      <c r="B15" s="16"/>
      <c r="C15" s="99" t="s">
        <v>108</v>
      </c>
      <c r="D15" s="17">
        <v>14.057878000000001</v>
      </c>
      <c r="E15" s="102" t="s">
        <v>128</v>
      </c>
    </row>
    <row r="16" spans="2:10" x14ac:dyDescent="0.2">
      <c r="B16" s="14"/>
      <c r="C16" s="94" t="s">
        <v>109</v>
      </c>
      <c r="D16" s="94">
        <v>194.00718900000001</v>
      </c>
      <c r="E16" s="52" t="s">
        <v>129</v>
      </c>
    </row>
    <row r="17" spans="2:5" x14ac:dyDescent="0.2">
      <c r="B17" s="16"/>
      <c r="C17" s="99" t="s">
        <v>110</v>
      </c>
      <c r="D17" s="17">
        <v>64.302158000000006</v>
      </c>
      <c r="E17" s="102" t="s">
        <v>130</v>
      </c>
    </row>
    <row r="18" spans="2:5" x14ac:dyDescent="0.2">
      <c r="B18" s="14"/>
      <c r="C18" s="94" t="s">
        <v>111</v>
      </c>
      <c r="D18" s="94">
        <v>7.544041</v>
      </c>
      <c r="E18" s="52" t="s">
        <v>131</v>
      </c>
    </row>
    <row r="19" spans="2:5" x14ac:dyDescent="0.2">
      <c r="B19" s="16"/>
      <c r="C19" s="99" t="s">
        <v>112</v>
      </c>
      <c r="D19" s="17">
        <v>85.953460000000007</v>
      </c>
      <c r="E19" s="102" t="s">
        <v>132</v>
      </c>
    </row>
    <row r="20" spans="2:5" x14ac:dyDescent="0.2">
      <c r="B20" s="14"/>
      <c r="C20" s="94" t="s">
        <v>113</v>
      </c>
      <c r="D20" s="94">
        <v>636.90755100000001</v>
      </c>
      <c r="E20" s="52" t="s">
        <v>133</v>
      </c>
    </row>
    <row r="21" spans="2:5" x14ac:dyDescent="0.2">
      <c r="B21" s="16"/>
      <c r="C21" s="99" t="s">
        <v>114</v>
      </c>
      <c r="D21" s="17">
        <v>1377.0722949999999</v>
      </c>
      <c r="E21" s="102" t="s">
        <v>134</v>
      </c>
    </row>
    <row r="22" spans="2:5" x14ac:dyDescent="0.2">
      <c r="B22" s="14"/>
      <c r="C22" s="94" t="s">
        <v>115</v>
      </c>
      <c r="D22" s="94">
        <v>2031.6167250000001</v>
      </c>
      <c r="E22" s="52" t="s">
        <v>135</v>
      </c>
    </row>
    <row r="23" spans="2:5" x14ac:dyDescent="0.2">
      <c r="B23" s="16"/>
      <c r="C23" s="99" t="s">
        <v>116</v>
      </c>
      <c r="D23" s="17">
        <v>2006.955708</v>
      </c>
      <c r="E23" s="102" t="s">
        <v>136</v>
      </c>
    </row>
    <row r="24" spans="2:5" x14ac:dyDescent="0.2">
      <c r="B24" s="14"/>
      <c r="C24" s="94" t="s">
        <v>117</v>
      </c>
      <c r="D24" s="94">
        <v>202.50960499999999</v>
      </c>
      <c r="E24" s="52" t="s">
        <v>137</v>
      </c>
    </row>
    <row r="25" spans="2:5" x14ac:dyDescent="0.2">
      <c r="B25" s="16"/>
      <c r="C25" s="99" t="s">
        <v>118</v>
      </c>
      <c r="D25" s="17">
        <v>89.968157000000005</v>
      </c>
      <c r="E25" s="102" t="s">
        <v>138</v>
      </c>
    </row>
    <row r="26" spans="2:5" x14ac:dyDescent="0.2">
      <c r="B26" s="14"/>
      <c r="C26" s="94" t="s">
        <v>119</v>
      </c>
      <c r="D26" s="94">
        <v>290.92694699999998</v>
      </c>
      <c r="E26" s="52" t="s">
        <v>139</v>
      </c>
    </row>
    <row r="28" spans="2:5" x14ac:dyDescent="0.2">
      <c r="B28" s="22" t="s">
        <v>183</v>
      </c>
      <c r="E28" s="23" t="s">
        <v>182</v>
      </c>
    </row>
    <row r="29" spans="2:5" x14ac:dyDescent="0.2">
      <c r="B29" s="22" t="s">
        <v>180</v>
      </c>
      <c r="E29" s="23" t="s">
        <v>184</v>
      </c>
    </row>
    <row r="31" spans="2:5" x14ac:dyDescent="0.2">
      <c r="D31" s="6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I23"/>
  <sheetViews>
    <sheetView showGridLines="0" zoomScaleNormal="100" workbookViewId="0">
      <selection activeCell="B4" sqref="B4"/>
    </sheetView>
  </sheetViews>
  <sheetFormatPr defaultColWidth="8.7109375" defaultRowHeight="11.25" x14ac:dyDescent="0.2"/>
  <cols>
    <col min="1" max="1" width="7.5703125" style="54" customWidth="1"/>
    <col min="2" max="2" width="10.5703125" style="6" customWidth="1"/>
    <col min="3" max="3" width="32.140625" style="6" customWidth="1"/>
    <col min="4" max="4" width="17" style="6" customWidth="1"/>
    <col min="5" max="5" width="52" style="6" customWidth="1"/>
    <col min="6" max="16384" width="8.7109375" style="6"/>
  </cols>
  <sheetData>
    <row r="2" spans="1:9" s="103" customFormat="1" ht="19.5" customHeight="1" x14ac:dyDescent="0.2">
      <c r="A2" s="107"/>
      <c r="B2" s="126" t="s">
        <v>230</v>
      </c>
      <c r="C2" s="126"/>
      <c r="D2" s="126"/>
      <c r="E2" s="86" t="s">
        <v>224</v>
      </c>
      <c r="F2" s="87"/>
      <c r="G2" s="105"/>
      <c r="H2" s="105"/>
    </row>
    <row r="3" spans="1:9" ht="16.5" customHeight="1" x14ac:dyDescent="0.2">
      <c r="B3" s="40" t="s">
        <v>13</v>
      </c>
      <c r="C3" s="76"/>
      <c r="E3" s="6" t="s">
        <v>140</v>
      </c>
      <c r="G3" s="8"/>
      <c r="H3" s="8"/>
    </row>
    <row r="4" spans="1:9" x14ac:dyDescent="0.2">
      <c r="B4" s="9" t="s">
        <v>14</v>
      </c>
      <c r="C4" s="47" t="s">
        <v>39</v>
      </c>
      <c r="D4" s="108" t="s">
        <v>216</v>
      </c>
      <c r="E4" s="11" t="s">
        <v>143</v>
      </c>
      <c r="F4" s="8"/>
      <c r="G4" s="8"/>
      <c r="H4" s="8"/>
    </row>
    <row r="5" spans="1:9" x14ac:dyDescent="0.2">
      <c r="B5" s="9"/>
      <c r="C5" s="47"/>
      <c r="D5" s="108">
        <v>45017</v>
      </c>
      <c r="E5" s="43"/>
      <c r="F5" s="8"/>
      <c r="G5" s="8"/>
      <c r="H5" s="8"/>
    </row>
    <row r="6" spans="1:9" x14ac:dyDescent="0.2">
      <c r="B6" s="12" t="s">
        <v>42</v>
      </c>
      <c r="C6" s="13" t="s">
        <v>23</v>
      </c>
      <c r="D6" s="67">
        <v>6639.2165139999988</v>
      </c>
      <c r="E6" s="57" t="s">
        <v>176</v>
      </c>
    </row>
    <row r="7" spans="1:9" ht="15" x14ac:dyDescent="0.25">
      <c r="A7" s="63"/>
      <c r="B7" s="15"/>
      <c r="C7" s="15" t="s">
        <v>94</v>
      </c>
      <c r="D7" s="115">
        <v>1746.1225179999999</v>
      </c>
      <c r="E7" s="79" t="s">
        <v>61</v>
      </c>
    </row>
    <row r="8" spans="1:9" ht="15" x14ac:dyDescent="0.25">
      <c r="A8" s="63"/>
      <c r="B8" s="17"/>
      <c r="C8" s="17" t="s">
        <v>97</v>
      </c>
      <c r="D8" s="116">
        <v>1216.6422439999999</v>
      </c>
      <c r="E8" s="80" t="s">
        <v>62</v>
      </c>
    </row>
    <row r="9" spans="1:9" ht="15" x14ac:dyDescent="0.25">
      <c r="A9" s="63"/>
      <c r="B9" s="15"/>
      <c r="C9" s="77" t="s">
        <v>85</v>
      </c>
      <c r="D9" s="115">
        <v>606.95477200000005</v>
      </c>
      <c r="E9" s="79" t="s">
        <v>64</v>
      </c>
      <c r="F9" s="8"/>
      <c r="G9" s="8"/>
      <c r="H9" s="8"/>
      <c r="I9" s="18"/>
    </row>
    <row r="10" spans="1:9" ht="15" x14ac:dyDescent="0.25">
      <c r="A10" s="63"/>
      <c r="B10" s="17"/>
      <c r="C10" s="78" t="s">
        <v>89</v>
      </c>
      <c r="D10" s="116">
        <v>397.39704399999999</v>
      </c>
      <c r="E10" s="80" t="s">
        <v>63</v>
      </c>
    </row>
    <row r="11" spans="1:9" ht="15" x14ac:dyDescent="0.25">
      <c r="A11" s="63"/>
      <c r="B11" s="15"/>
      <c r="C11" s="77" t="s">
        <v>177</v>
      </c>
      <c r="D11" s="115">
        <v>388.61258199999997</v>
      </c>
      <c r="E11" s="79" t="s">
        <v>65</v>
      </c>
    </row>
    <row r="12" spans="1:9" ht="15" x14ac:dyDescent="0.25">
      <c r="A12" s="63"/>
      <c r="B12" s="17"/>
      <c r="C12" s="78" t="s">
        <v>90</v>
      </c>
      <c r="D12" s="116">
        <v>315.04246699999999</v>
      </c>
      <c r="E12" s="80" t="s">
        <v>67</v>
      </c>
    </row>
    <row r="13" spans="1:9" ht="15" x14ac:dyDescent="0.25">
      <c r="A13" s="63"/>
      <c r="B13" s="15"/>
      <c r="C13" s="77" t="s">
        <v>82</v>
      </c>
      <c r="D13" s="115">
        <v>221.59939700000001</v>
      </c>
      <c r="E13" s="79" t="s">
        <v>68</v>
      </c>
    </row>
    <row r="14" spans="1:9" ht="15" x14ac:dyDescent="0.25">
      <c r="A14" s="63"/>
      <c r="B14" s="17"/>
      <c r="C14" s="78" t="s">
        <v>86</v>
      </c>
      <c r="D14" s="116">
        <v>214.990543</v>
      </c>
      <c r="E14" s="80" t="s">
        <v>69</v>
      </c>
    </row>
    <row r="15" spans="1:9" ht="15" x14ac:dyDescent="0.25">
      <c r="A15" s="63"/>
      <c r="B15" s="15"/>
      <c r="C15" s="77" t="s">
        <v>95</v>
      </c>
      <c r="D15" s="115">
        <v>192.13176000000001</v>
      </c>
      <c r="E15" s="79" t="s">
        <v>74</v>
      </c>
    </row>
    <row r="16" spans="1:9" ht="15" x14ac:dyDescent="0.25">
      <c r="A16" s="63"/>
      <c r="B16" s="17"/>
      <c r="C16" s="78" t="s">
        <v>91</v>
      </c>
      <c r="D16" s="116">
        <v>184.26936900000001</v>
      </c>
      <c r="E16" s="80" t="s">
        <v>66</v>
      </c>
    </row>
    <row r="17" spans="1:5" ht="15" x14ac:dyDescent="0.25">
      <c r="A17" s="63"/>
      <c r="B17" s="15"/>
      <c r="C17" s="77" t="s">
        <v>178</v>
      </c>
      <c r="D17" s="115">
        <v>1155.4538180000018</v>
      </c>
      <c r="E17" s="79" t="s">
        <v>179</v>
      </c>
    </row>
    <row r="19" spans="1:5" x14ac:dyDescent="0.2">
      <c r="A19" s="6"/>
      <c r="B19" s="22" t="s">
        <v>183</v>
      </c>
      <c r="E19" s="23" t="s">
        <v>182</v>
      </c>
    </row>
    <row r="20" spans="1:5" x14ac:dyDescent="0.2">
      <c r="A20" s="6"/>
      <c r="B20" s="22" t="s">
        <v>180</v>
      </c>
      <c r="E20" s="23" t="s">
        <v>184</v>
      </c>
    </row>
    <row r="23" spans="1:5" x14ac:dyDescent="0.2">
      <c r="D23" s="113"/>
    </row>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1:G20"/>
  <sheetViews>
    <sheetView showGridLines="0" zoomScaleNormal="100" workbookViewId="0">
      <selection activeCell="B4" sqref="B4"/>
    </sheetView>
  </sheetViews>
  <sheetFormatPr defaultColWidth="8.7109375" defaultRowHeight="11.25" x14ac:dyDescent="0.2"/>
  <cols>
    <col min="1" max="1" width="8.7109375" style="6"/>
    <col min="2" max="2" width="9" style="6" customWidth="1"/>
    <col min="3" max="3" width="35.28515625" style="6" customWidth="1"/>
    <col min="4" max="4" width="13.42578125" style="6" customWidth="1"/>
    <col min="5" max="5" width="45.28515625" style="6" customWidth="1"/>
    <col min="6" max="16384" width="8.7109375" style="6"/>
  </cols>
  <sheetData>
    <row r="1" spans="1:7" x14ac:dyDescent="0.2">
      <c r="D1" s="54"/>
      <c r="E1" s="54"/>
    </row>
    <row r="2" spans="1:7" s="103" customFormat="1" ht="32.25" customHeight="1" x14ac:dyDescent="0.2">
      <c r="B2" s="126" t="s">
        <v>225</v>
      </c>
      <c r="C2" s="126"/>
      <c r="D2" s="126"/>
      <c r="E2" s="87" t="s">
        <v>226</v>
      </c>
      <c r="F2" s="87"/>
      <c r="G2" s="87"/>
    </row>
    <row r="3" spans="1:7" ht="10.15" customHeight="1" x14ac:dyDescent="0.2">
      <c r="B3" s="40" t="s">
        <v>13</v>
      </c>
      <c r="D3" s="85"/>
      <c r="E3" s="6" t="s">
        <v>140</v>
      </c>
      <c r="F3" s="8"/>
    </row>
    <row r="4" spans="1:7" x14ac:dyDescent="0.2">
      <c r="B4" s="9" t="s">
        <v>14</v>
      </c>
      <c r="C4" s="47" t="s">
        <v>39</v>
      </c>
      <c r="D4" s="108" t="s">
        <v>216</v>
      </c>
      <c r="E4" s="11" t="s">
        <v>143</v>
      </c>
      <c r="F4" s="8"/>
    </row>
    <row r="5" spans="1:7" x14ac:dyDescent="0.2">
      <c r="B5" s="9"/>
      <c r="C5" s="47"/>
      <c r="D5" s="108">
        <v>45017</v>
      </c>
      <c r="E5" s="43"/>
      <c r="F5" s="8"/>
    </row>
    <row r="6" spans="1:7" x14ac:dyDescent="0.2">
      <c r="B6" s="121"/>
      <c r="C6" s="122" t="s">
        <v>23</v>
      </c>
      <c r="D6" s="123">
        <v>3293.8963069999991</v>
      </c>
      <c r="E6" s="124" t="s">
        <v>176</v>
      </c>
    </row>
    <row r="7" spans="1:7" ht="15" x14ac:dyDescent="0.25">
      <c r="A7"/>
      <c r="B7" s="15"/>
      <c r="C7" s="15" t="s">
        <v>94</v>
      </c>
      <c r="D7" s="115">
        <v>1343.738609</v>
      </c>
      <c r="E7" s="70" t="s">
        <v>61</v>
      </c>
    </row>
    <row r="8" spans="1:7" ht="15" x14ac:dyDescent="0.25">
      <c r="A8"/>
      <c r="B8" s="17"/>
      <c r="C8" s="17" t="s">
        <v>93</v>
      </c>
      <c r="D8" s="117">
        <v>385.171133</v>
      </c>
      <c r="E8" s="71" t="s">
        <v>73</v>
      </c>
    </row>
    <row r="9" spans="1:7" ht="15" x14ac:dyDescent="0.25">
      <c r="A9"/>
      <c r="B9" s="15"/>
      <c r="C9" s="15" t="s">
        <v>89</v>
      </c>
      <c r="D9" s="115">
        <v>374.38491800000003</v>
      </c>
      <c r="E9" s="70" t="s">
        <v>63</v>
      </c>
      <c r="F9" s="8"/>
      <c r="G9" s="18"/>
    </row>
    <row r="10" spans="1:7" ht="15" x14ac:dyDescent="0.25">
      <c r="A10"/>
      <c r="B10" s="17"/>
      <c r="C10" s="17" t="s">
        <v>81</v>
      </c>
      <c r="D10" s="117">
        <v>225.06240500000001</v>
      </c>
      <c r="E10" s="71" t="s">
        <v>70</v>
      </c>
    </row>
    <row r="11" spans="1:7" ht="15" x14ac:dyDescent="0.25">
      <c r="A11"/>
      <c r="B11" s="15"/>
      <c r="C11" s="15" t="s">
        <v>82</v>
      </c>
      <c r="D11" s="115">
        <v>101.717777</v>
      </c>
      <c r="E11" s="70" t="s">
        <v>68</v>
      </c>
    </row>
    <row r="12" spans="1:7" ht="15" x14ac:dyDescent="0.25">
      <c r="A12"/>
      <c r="B12" s="17"/>
      <c r="C12" s="17" t="s">
        <v>99</v>
      </c>
      <c r="D12" s="117">
        <v>84.637434999999996</v>
      </c>
      <c r="E12" s="71" t="s">
        <v>72</v>
      </c>
    </row>
    <row r="13" spans="1:7" ht="15" x14ac:dyDescent="0.25">
      <c r="A13"/>
      <c r="B13" s="15"/>
      <c r="C13" s="15" t="s">
        <v>91</v>
      </c>
      <c r="D13" s="115">
        <v>73.493020999999999</v>
      </c>
      <c r="E13" s="70" t="s">
        <v>66</v>
      </c>
    </row>
    <row r="14" spans="1:7" ht="15" x14ac:dyDescent="0.25">
      <c r="A14"/>
      <c r="B14" s="17"/>
      <c r="C14" s="17" t="s">
        <v>96</v>
      </c>
      <c r="D14" s="117">
        <v>54.650770000000001</v>
      </c>
      <c r="E14" s="71" t="s">
        <v>76</v>
      </c>
    </row>
    <row r="15" spans="1:7" ht="15" x14ac:dyDescent="0.25">
      <c r="A15"/>
      <c r="B15" s="15"/>
      <c r="C15" s="15" t="s">
        <v>95</v>
      </c>
      <c r="D15" s="115">
        <v>52.277197000000001</v>
      </c>
      <c r="E15" s="70" t="s">
        <v>74</v>
      </c>
    </row>
    <row r="16" spans="1:7" ht="15" x14ac:dyDescent="0.25">
      <c r="A16"/>
      <c r="B16" s="17"/>
      <c r="C16" s="17" t="s">
        <v>88</v>
      </c>
      <c r="D16" s="117">
        <v>50.929824000000004</v>
      </c>
      <c r="E16" s="71" t="s">
        <v>71</v>
      </c>
    </row>
    <row r="17" spans="1:5" ht="15" x14ac:dyDescent="0.25">
      <c r="A17"/>
      <c r="B17" s="15"/>
      <c r="C17" s="15" t="s">
        <v>181</v>
      </c>
      <c r="D17" s="115">
        <v>547.83321799999794</v>
      </c>
      <c r="E17" s="70" t="s">
        <v>80</v>
      </c>
    </row>
    <row r="18" spans="1:5" x14ac:dyDescent="0.2">
      <c r="B18" s="17"/>
      <c r="C18" s="17"/>
      <c r="D18" s="53"/>
      <c r="E18" s="71"/>
    </row>
    <row r="19" spans="1:5" x14ac:dyDescent="0.2">
      <c r="B19" s="22" t="s">
        <v>183</v>
      </c>
      <c r="E19" s="23" t="s">
        <v>182</v>
      </c>
    </row>
    <row r="20" spans="1:5" x14ac:dyDescent="0.2">
      <c r="B20" s="22" t="s">
        <v>180</v>
      </c>
      <c r="D20" s="113"/>
      <c r="E20" s="23" t="s">
        <v>184</v>
      </c>
    </row>
  </sheetData>
  <mergeCells count="1">
    <mergeCell ref="B2:D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I20"/>
  <sheetViews>
    <sheetView showGridLines="0" zoomScaleNormal="100" workbookViewId="0">
      <selection activeCell="B4" sqref="B4"/>
    </sheetView>
  </sheetViews>
  <sheetFormatPr defaultColWidth="8.7109375" defaultRowHeight="11.25" x14ac:dyDescent="0.2"/>
  <cols>
    <col min="1" max="1" width="7.140625" style="6" customWidth="1"/>
    <col min="2" max="2" width="9" style="6" customWidth="1"/>
    <col min="3" max="3" width="40.28515625" style="6" customWidth="1"/>
    <col min="4" max="4" width="15" style="6" customWidth="1"/>
    <col min="5" max="5" width="51" style="6" customWidth="1"/>
    <col min="6" max="6" width="19.28515625" style="6" customWidth="1"/>
    <col min="7" max="16384" width="8.7109375" style="6"/>
  </cols>
  <sheetData>
    <row r="1" spans="2:9" ht="10.15" customHeight="1" x14ac:dyDescent="0.2"/>
    <row r="2" spans="2:9" s="103" customFormat="1" ht="27.75" customHeight="1" x14ac:dyDescent="0.2">
      <c r="B2" s="125" t="s">
        <v>210</v>
      </c>
      <c r="C2" s="125"/>
      <c r="E2" s="127" t="s">
        <v>218</v>
      </c>
      <c r="F2" s="86"/>
      <c r="G2" s="86"/>
      <c r="H2" s="105"/>
    </row>
    <row r="3" spans="2:9" ht="14.45" customHeight="1" x14ac:dyDescent="0.2">
      <c r="B3" s="40" t="s">
        <v>13</v>
      </c>
      <c r="D3" s="7"/>
      <c r="E3" s="6" t="s">
        <v>140</v>
      </c>
      <c r="G3" s="8"/>
      <c r="H3" s="8"/>
    </row>
    <row r="4" spans="2:9" x14ac:dyDescent="0.2">
      <c r="B4" s="9" t="s">
        <v>14</v>
      </c>
      <c r="C4" s="47" t="s">
        <v>39</v>
      </c>
      <c r="D4" s="108" t="s">
        <v>216</v>
      </c>
      <c r="E4" s="11" t="s">
        <v>143</v>
      </c>
      <c r="F4" s="8"/>
      <c r="G4" s="8"/>
      <c r="H4" s="8"/>
    </row>
    <row r="5" spans="2:9" x14ac:dyDescent="0.2">
      <c r="B5" s="9"/>
      <c r="C5" s="47"/>
      <c r="D5" s="108">
        <v>45017</v>
      </c>
      <c r="E5" s="11"/>
      <c r="F5" s="8"/>
      <c r="G5" s="8"/>
      <c r="H5" s="8"/>
    </row>
    <row r="6" spans="2:9" x14ac:dyDescent="0.2">
      <c r="B6" s="12"/>
      <c r="C6" s="13" t="s">
        <v>23</v>
      </c>
      <c r="D6" s="67">
        <v>9735.0947190000024</v>
      </c>
      <c r="E6" s="57" t="s">
        <v>176</v>
      </c>
    </row>
    <row r="7" spans="2:9" x14ac:dyDescent="0.2">
      <c r="B7" s="15"/>
      <c r="C7" s="15" t="s">
        <v>94</v>
      </c>
      <c r="D7" s="115">
        <v>1391.1544690000001</v>
      </c>
      <c r="E7" s="70" t="s">
        <v>61</v>
      </c>
    </row>
    <row r="8" spans="2:9" x14ac:dyDescent="0.2">
      <c r="B8" s="17"/>
      <c r="C8" s="17" t="s">
        <v>87</v>
      </c>
      <c r="D8" s="116">
        <v>866.99847499999998</v>
      </c>
      <c r="E8" s="71" t="s">
        <v>78</v>
      </c>
    </row>
    <row r="9" spans="2:9" x14ac:dyDescent="0.2">
      <c r="B9" s="15"/>
      <c r="C9" s="15" t="s">
        <v>177</v>
      </c>
      <c r="D9" s="115">
        <v>666.47645399999999</v>
      </c>
      <c r="E9" s="70" t="s">
        <v>65</v>
      </c>
      <c r="F9" s="8"/>
      <c r="G9" s="8"/>
      <c r="H9" s="8"/>
      <c r="I9" s="18"/>
    </row>
    <row r="10" spans="2:9" x14ac:dyDescent="0.2">
      <c r="B10" s="17"/>
      <c r="C10" s="17" t="s">
        <v>82</v>
      </c>
      <c r="D10" s="116">
        <v>549.91522099999997</v>
      </c>
      <c r="E10" s="71" t="s">
        <v>68</v>
      </c>
    </row>
    <row r="11" spans="2:9" x14ac:dyDescent="0.2">
      <c r="B11" s="15"/>
      <c r="C11" s="15" t="s">
        <v>98</v>
      </c>
      <c r="D11" s="115">
        <v>439.28971799999999</v>
      </c>
      <c r="E11" s="70" t="s">
        <v>75</v>
      </c>
    </row>
    <row r="12" spans="2:9" x14ac:dyDescent="0.2">
      <c r="B12" s="17"/>
      <c r="C12" s="17" t="s">
        <v>84</v>
      </c>
      <c r="D12" s="116">
        <v>397.40732700000001</v>
      </c>
      <c r="E12" s="71" t="s">
        <v>79</v>
      </c>
    </row>
    <row r="13" spans="2:9" x14ac:dyDescent="0.2">
      <c r="B13" s="15"/>
      <c r="C13" s="15" t="s">
        <v>83</v>
      </c>
      <c r="D13" s="115">
        <v>386.363516</v>
      </c>
      <c r="E13" s="70" t="s">
        <v>77</v>
      </c>
    </row>
    <row r="14" spans="2:9" x14ac:dyDescent="0.2">
      <c r="B14" s="17"/>
      <c r="C14" s="17" t="s">
        <v>91</v>
      </c>
      <c r="D14" s="116">
        <v>340.18786399999999</v>
      </c>
      <c r="E14" s="71" t="s">
        <v>66</v>
      </c>
    </row>
    <row r="15" spans="2:9" x14ac:dyDescent="0.2">
      <c r="B15" s="15"/>
      <c r="C15" s="15" t="s">
        <v>90</v>
      </c>
      <c r="D15" s="115">
        <v>288.940022</v>
      </c>
      <c r="E15" s="70" t="s">
        <v>67</v>
      </c>
    </row>
    <row r="16" spans="2:9" x14ac:dyDescent="0.2">
      <c r="B16" s="17"/>
      <c r="C16" s="17" t="s">
        <v>86</v>
      </c>
      <c r="D16" s="116">
        <v>276.76441199999999</v>
      </c>
      <c r="E16" s="71" t="s">
        <v>69</v>
      </c>
    </row>
    <row r="17" spans="2:5" x14ac:dyDescent="0.2">
      <c r="B17" s="15"/>
      <c r="C17" s="15" t="s">
        <v>92</v>
      </c>
      <c r="D17" s="115">
        <v>4131.5972410000022</v>
      </c>
      <c r="E17" s="70" t="s">
        <v>80</v>
      </c>
    </row>
    <row r="19" spans="2:5" x14ac:dyDescent="0.2">
      <c r="B19" s="22" t="s">
        <v>183</v>
      </c>
      <c r="E19" s="23" t="s">
        <v>182</v>
      </c>
    </row>
    <row r="20" spans="2:5" x14ac:dyDescent="0.2">
      <c r="B20" s="22" t="s">
        <v>180</v>
      </c>
      <c r="D20" s="113"/>
      <c r="E20" s="23" t="s">
        <v>184</v>
      </c>
    </row>
  </sheetData>
  <mergeCells count="1">
    <mergeCell ref="B2: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2023-08-30T09:10:17Z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