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fjashUsman\Desktop\Updated Reports\"/>
    </mc:Choice>
  </mc:AlternateContent>
  <xr:revisionPtr revIDLastSave="0" documentId="13_ncr:1_{D8F62177-9CB9-4D81-A590-C2785C639823}" xr6:coauthVersionLast="47" xr6:coauthVersionMax="47" xr10:uidLastSave="{00000000-0000-0000-0000-000000000000}"/>
  <bookViews>
    <workbookView xWindow="-120" yWindow="-120" windowWidth="29040" windowHeight="15990" tabRatio="576" xr2:uid="{00000000-000D-0000-FFFF-FFFF00000000}"/>
  </bookViews>
  <sheets>
    <sheet name="1" sheetId="69" r:id="rId1"/>
    <sheet name="2" sheetId="71" r:id="rId2"/>
    <sheet name="3" sheetId="72" r:id="rId3"/>
    <sheet name="4" sheetId="73" r:id="rId4"/>
    <sheet name="5" sheetId="74" r:id="rId5"/>
    <sheet name="6" sheetId="75" r:id="rId6"/>
    <sheet name="working sheet" sheetId="76" state="hidden" r:id="rId7"/>
  </sheets>
  <definedNames>
    <definedName name="_xlnm.Print_Area" localSheetId="0">'1'!$A$1:$E$96</definedName>
    <definedName name="_xlnm.Print_Area" localSheetId="1">'2'!$A$1:$E$106</definedName>
    <definedName name="_xlnm.Print_Area" localSheetId="2">'3'!$A$1:$E$106</definedName>
    <definedName name="_xlnm.Print_Area" localSheetId="5">'6'!$A$1:$E$99</definedName>
    <definedName name="_xlnm.Print_Titles" localSheetId="0">'1'!$5:$6</definedName>
    <definedName name="_xlnm.Print_Titles" localSheetId="1">'2'!$5:$6</definedName>
    <definedName name="_xlnm.Print_Titles" localSheetId="2">'3'!$5:$6</definedName>
    <definedName name="_xlnm.Print_Titles" localSheetId="3">'4'!$5:$6</definedName>
    <definedName name="_xlnm.Print_Titles" localSheetId="4">'5'!$5:$6</definedName>
    <definedName name="_xlnm.Print_Titles" localSheetId="5">'6'!$5:$6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76" l="1"/>
  <c r="C4" i="76"/>
  <c r="D5" i="76"/>
  <c r="C5" i="76"/>
  <c r="E6" i="75" l="1"/>
  <c r="D6" i="75"/>
  <c r="C6" i="75"/>
  <c r="B6" i="75"/>
  <c r="E6" i="74"/>
  <c r="D6" i="74"/>
  <c r="C6" i="74"/>
  <c r="B6" i="74"/>
  <c r="E6" i="73"/>
  <c r="D6" i="73"/>
  <c r="C6" i="73"/>
  <c r="B6" i="73"/>
  <c r="E6" i="72"/>
  <c r="D6" i="72"/>
  <c r="C6" i="72"/>
  <c r="B6" i="72"/>
  <c r="E6" i="71"/>
  <c r="D6" i="71"/>
  <c r="C6" i="71"/>
  <c r="B6" i="71"/>
  <c r="E6" i="69"/>
  <c r="D6" i="69"/>
  <c r="C6" i="69"/>
  <c r="B6" i="69"/>
  <c r="B34" i="76"/>
  <c r="A105" i="69" s="1"/>
  <c r="D7" i="76"/>
  <c r="B9" i="76" s="1"/>
  <c r="B10" i="76" l="1"/>
  <c r="J10" i="76" s="1"/>
  <c r="A75" i="73"/>
  <c r="A106" i="71"/>
  <c r="A67" i="74"/>
  <c r="A99" i="75"/>
  <c r="A106" i="72"/>
  <c r="B33" i="76"/>
  <c r="J14" i="76" l="1"/>
  <c r="J4" i="76"/>
  <c r="J12" i="76"/>
  <c r="J8" i="76"/>
  <c r="J6" i="76"/>
  <c r="J9" i="76"/>
  <c r="A2" i="73" s="1"/>
  <c r="J7" i="76"/>
  <c r="A2" i="72" s="1"/>
  <c r="J5" i="76"/>
  <c r="A2" i="71" s="1"/>
  <c r="J3" i="76"/>
  <c r="A2" i="69" s="1"/>
  <c r="J13" i="76"/>
  <c r="A2" i="75" s="1"/>
  <c r="J11" i="76"/>
  <c r="A2" i="74" s="1"/>
</calcChain>
</file>

<file path=xl/sharedStrings.xml><?xml version="1.0" encoding="utf-8"?>
<sst xmlns="http://schemas.openxmlformats.org/spreadsheetml/2006/main" count="656" uniqueCount="257">
  <si>
    <t>Headers</t>
  </si>
  <si>
    <t>Footers</t>
  </si>
  <si>
    <t>Year for preliminary data</t>
  </si>
  <si>
    <t>المجموع</t>
  </si>
  <si>
    <t>حيوانات حية</t>
  </si>
  <si>
    <t>لحوم وأحشاء وأطراف صالحة للأكل</t>
  </si>
  <si>
    <t>أسماك وقشريات ورخويات وغيرها من اللافقاريات المائية</t>
  </si>
  <si>
    <t>ألبان ومنتجاتها، بيض طيور، عسل طبيعي</t>
  </si>
  <si>
    <t>منتجات حيوانية أخرى غ.م.م.</t>
  </si>
  <si>
    <t>أشجار ونباتات حية، بصلات وجذورها، ازهار واغصان للزينة</t>
  </si>
  <si>
    <t>خضر ونباتات وجذور ودرنات صالحة للأكل</t>
  </si>
  <si>
    <t>فواكه وأثمار صالحة للأاكل، وقشور حمضيات وقشور بطيخ أوشمام</t>
  </si>
  <si>
    <t>بن، شاي، مته، بهارات وتوابل</t>
  </si>
  <si>
    <t>حبوب</t>
  </si>
  <si>
    <t>منتجات المطاحن، من شعير، نشاء حبوب أو القمح (جلوتين)</t>
  </si>
  <si>
    <t>حبوب وبذور وأثمار زيتية، حبوب وبذور وأثمار متنوعة</t>
  </si>
  <si>
    <t>صمغ اللك، صموغ وراتنجات وغيرها من عصارات وخلاصات نباتية</t>
  </si>
  <si>
    <t>مواد ظفر نباتية، منتجات نباتية أخرى غ.م.م</t>
  </si>
  <si>
    <t>شحوم ودهون وزيوت حيوانية أونباتية ومنتجاتها</t>
  </si>
  <si>
    <t>محضرات لحوم وأسماك، أو اللافقاريات المائية الأخرى</t>
  </si>
  <si>
    <t>سكر ومصنوعات سكرية</t>
  </si>
  <si>
    <t>كاكاو ومحضراته</t>
  </si>
  <si>
    <t>محضرات أساسها الحبوب أوالدقيق والنشأ أوالحليب، فطائر</t>
  </si>
  <si>
    <t>محضرات خضر، فواكه وأثمار، أو مكسرات</t>
  </si>
  <si>
    <t>محضرات غذائية منوعة</t>
  </si>
  <si>
    <t>مشروبات، سوائل كحولية وخل</t>
  </si>
  <si>
    <t>بقايا ونفايات صناعات الأغذية، اغذية محضرة للحيوانات</t>
  </si>
  <si>
    <t>تبغ وأبدال تبغ مصنعة</t>
  </si>
  <si>
    <t>ملح، كبريت، أتربة وأحجار، جص، كلس وأسمنت</t>
  </si>
  <si>
    <t>خامات معادن، خبت ورماد</t>
  </si>
  <si>
    <t>وقود وزيوت وشموع معدنية ومنتجاتها، مواد قارية</t>
  </si>
  <si>
    <t>منتجات كيماوية غير عضوية</t>
  </si>
  <si>
    <t>منتجات كيماوية عضوية</t>
  </si>
  <si>
    <t>منتجات الصيدلة</t>
  </si>
  <si>
    <t>أسمدة</t>
  </si>
  <si>
    <t>خلاصات للدباغة والصباغة، أصباغ وألوان، دهانات</t>
  </si>
  <si>
    <t>زيوت عطرية، محضرات العطور أو تجميل (تواليت)</t>
  </si>
  <si>
    <t>صابون، محضرات غسيل، شموع اصطناعية أو محضرة</t>
  </si>
  <si>
    <t>مواد زلالية، منتجات أساسها النشاء المعدل، غراء، انزيمات</t>
  </si>
  <si>
    <t>بارود ومتفجرات، منتجات نارية فنية، ثقاب، مواد لهوب محضرة</t>
  </si>
  <si>
    <t>منتجات تصوير فوتوغرافي أو سينمائي</t>
  </si>
  <si>
    <t>منتجات كيماوية متنوعة</t>
  </si>
  <si>
    <t>لدائن ومصنوعاتها</t>
  </si>
  <si>
    <t>مطاط ومصنوعاته</t>
  </si>
  <si>
    <t>صلال جلود خام (عدا جلود الفراء)، جلود مدبوغة</t>
  </si>
  <si>
    <t>مصنوعات جلدية، لوازم السفر، حقائب يدوية</t>
  </si>
  <si>
    <t>جلود بفراء طبيعية، فراء مقلدة (اصطناعية)، مصنوعاتها</t>
  </si>
  <si>
    <t>خشب ومصنوعاته، فحم خشبي</t>
  </si>
  <si>
    <t>فلين ومصنوعاته</t>
  </si>
  <si>
    <t>مصنوعات من القش، صناعات الحصر والسلال</t>
  </si>
  <si>
    <t>عجائن الخشب أو السليلوز، ورق وورق مقوى (نفايات وفضلات)</t>
  </si>
  <si>
    <t>ورق وورق مقوى (كرتون)، مصنوعات من السليلوز ومن ورق مقوى</t>
  </si>
  <si>
    <t>كتب، صحف، صور وغيها من منتجات الطباعة والنشر</t>
  </si>
  <si>
    <t>حرير طبيعي</t>
  </si>
  <si>
    <t>صوف، وبر حيوان، شعر ونسج خيوط من شعر الخيل</t>
  </si>
  <si>
    <t>قطن</t>
  </si>
  <si>
    <t>شعيرات أو قدد من مواد نسجية تركيبية أو اصطناعية</t>
  </si>
  <si>
    <t>ألياف تركيبية أو اصطناعية غير مستمرة</t>
  </si>
  <si>
    <t>حشو، لباد والمنسوجات، خيوط خاصة، خيوط حزم ووحبال</t>
  </si>
  <si>
    <t>سجاد، أغطية أرضيات أخر من مواد نسيجية</t>
  </si>
  <si>
    <t>أقمشة منسوجات خاصة، دانتيل، ديابيج ومطرزات</t>
  </si>
  <si>
    <t>منسوجات مشربة أو مطلية أو مغطاة</t>
  </si>
  <si>
    <t>أقمشة مصنرة أو كروشيه</t>
  </si>
  <si>
    <t>ألبسة ,وتوابع ألبسة مصنرة أو كروشية</t>
  </si>
  <si>
    <t>ألبسة ,وتوابع ألبسة من غير المصنرة أو الكروشية</t>
  </si>
  <si>
    <t>أصناف أخر جاهزة من مواد نسجية، أسمال وخرق</t>
  </si>
  <si>
    <t>أحذية وطماقات وما يماثلها، أجزائ هذه الأصناف</t>
  </si>
  <si>
    <t>أغطية رأس وأجزاؤها</t>
  </si>
  <si>
    <t>مظلات، العصي، السياط وسياط فروسية</t>
  </si>
  <si>
    <t>ريش وزغب، أزهار اصطناعية، أصناف من شعر بشري</t>
  </si>
  <si>
    <t>مصنوعات من حجر أو جص أو اسمنت أو حرير صخري</t>
  </si>
  <si>
    <t>مصنوعات من خزف</t>
  </si>
  <si>
    <t>زجاج ومصنوعاته</t>
  </si>
  <si>
    <t>لؤلؤ، أحجار كريمة أو شبه كريمة، حلي مقلدة</t>
  </si>
  <si>
    <t>حديد، صلب (فولاذ)</t>
  </si>
  <si>
    <t>مصنوعات من الحديد أو الصلب (لفولاذ)</t>
  </si>
  <si>
    <t>نحاس ومصنوعاته</t>
  </si>
  <si>
    <t>نيكل ومصنوعاته</t>
  </si>
  <si>
    <t>ألومنيوم ومصنوعاته</t>
  </si>
  <si>
    <t>رصاص ومصنوعاته</t>
  </si>
  <si>
    <t>زنك (توتياء) ومصنوعاته</t>
  </si>
  <si>
    <t>قصدير ومصنوعاته</t>
  </si>
  <si>
    <t>معادن عادية أخر، خلائط خزفية معدنية، مصنوعات هذه الأصناف</t>
  </si>
  <si>
    <t>عدد وأدوات قاطعة، وأدوات مائدة من المعادن العادية وأجزاؤها</t>
  </si>
  <si>
    <t>أصناف متنوعة من معادن عادية</t>
  </si>
  <si>
    <t>مراجل وآلات وأجهزة وأدوات آلية (مفاعلات نووية)</t>
  </si>
  <si>
    <t>آلات وأجهزة آلية، أجهزة تسجيل وإذاعة الصوت والصورة</t>
  </si>
  <si>
    <t>قاطرات وعربات ومعدات للسكك الحديدية</t>
  </si>
  <si>
    <t>عربات عدا قاطرات وخطوط السكك الحديدية أو الترام</t>
  </si>
  <si>
    <t>مركبات جوية ومركبات فضائية وأجزاؤها</t>
  </si>
  <si>
    <t>سفن وقوارب ومنشآت عائمة</t>
  </si>
  <si>
    <t>الأدوات البصرية ، التصويرية ، السينمائية والطبية</t>
  </si>
  <si>
    <t>أصناف صناعة الساعات وأجزاؤها</t>
  </si>
  <si>
    <t>أدوات موسيقية وأجزاؤها ولوازمها</t>
  </si>
  <si>
    <t>أثاث، الأسرة، أجهزة إنارة غ.م.م.، لوحات أعلانية، مباني مسبقة الصنع</t>
  </si>
  <si>
    <t>ألعاب للأطفال، ألعاب مجتمعات وأصناف للتسلية أوللرياضة وأجزاؤها</t>
  </si>
  <si>
    <t>مصنوعات متنوعة</t>
  </si>
  <si>
    <t>تحف فنية, قطع للمجموعات وقطع أثرية</t>
  </si>
  <si>
    <t>سلع ذات أحكام خاصة</t>
  </si>
  <si>
    <t>ألياف نسجية نباتية أخر، خيوط وأقمشة من ورق</t>
  </si>
  <si>
    <t>المملكة العربية السعودية</t>
  </si>
  <si>
    <t>سويسرا</t>
  </si>
  <si>
    <t>هونغ كونغ</t>
  </si>
  <si>
    <t>إيطاليا</t>
  </si>
  <si>
    <t>الصين</t>
  </si>
  <si>
    <t>الهند</t>
  </si>
  <si>
    <t>الولايات المتحدة الأمريكية</t>
  </si>
  <si>
    <t>الكويت</t>
  </si>
  <si>
    <t>عمان</t>
  </si>
  <si>
    <t>مملكة البحرين</t>
  </si>
  <si>
    <t>مصر</t>
  </si>
  <si>
    <t>ماليزيا</t>
  </si>
  <si>
    <t>الأردن</t>
  </si>
  <si>
    <t>هولندا</t>
  </si>
  <si>
    <t>اليمن</t>
  </si>
  <si>
    <t>سنغافورة</t>
  </si>
  <si>
    <t>بنغلاديش</t>
  </si>
  <si>
    <t>باكستان</t>
  </si>
  <si>
    <t>تركيا</t>
  </si>
  <si>
    <t>استراليا</t>
  </si>
  <si>
    <t>كينيا</t>
  </si>
  <si>
    <t>تايلند</t>
  </si>
  <si>
    <t>فيتنام</t>
  </si>
  <si>
    <t>اسبانيا</t>
  </si>
  <si>
    <t>المملكة المتحدة</t>
  </si>
  <si>
    <t>بلجيكا</t>
  </si>
  <si>
    <t>اليابان</t>
  </si>
  <si>
    <t>العراق</t>
  </si>
  <si>
    <t>السودان</t>
  </si>
  <si>
    <t>الجمهورية العربية السورية</t>
  </si>
  <si>
    <t>كندا</t>
  </si>
  <si>
    <t>إندونيسيا</t>
  </si>
  <si>
    <t>تنزانيا</t>
  </si>
  <si>
    <t>فرنسا</t>
  </si>
  <si>
    <t>جنوب أفريقيا</t>
  </si>
  <si>
    <t>الجزائر</t>
  </si>
  <si>
    <t>ألمانيا</t>
  </si>
  <si>
    <t>الفلبين</t>
  </si>
  <si>
    <t>المغرب</t>
  </si>
  <si>
    <t>تونس</t>
  </si>
  <si>
    <t>المكسيك</t>
  </si>
  <si>
    <t>أوغندا</t>
  </si>
  <si>
    <t>الاتحاد الروسي</t>
  </si>
  <si>
    <t>سريلانكا</t>
  </si>
  <si>
    <t>دولة فلسطين</t>
  </si>
  <si>
    <t>نيوزيلندا</t>
  </si>
  <si>
    <t>ميانمار</t>
  </si>
  <si>
    <t>نيبال</t>
  </si>
  <si>
    <t>تايوان</t>
  </si>
  <si>
    <t>أثيوبيا</t>
  </si>
  <si>
    <t>لبنان</t>
  </si>
  <si>
    <t>كولومبيا</t>
  </si>
  <si>
    <t>كوريا الجنوبية</t>
  </si>
  <si>
    <t>جيبوتي</t>
  </si>
  <si>
    <t>نيجيريا</t>
  </si>
  <si>
    <t>بيرو</t>
  </si>
  <si>
    <t>بولندا</t>
  </si>
  <si>
    <t>اليونان</t>
  </si>
  <si>
    <t>أوكرانيا</t>
  </si>
  <si>
    <t>أذربيجان</t>
  </si>
  <si>
    <t>البرتغال</t>
  </si>
  <si>
    <t>البرازيل</t>
  </si>
  <si>
    <t>ليبيا</t>
  </si>
  <si>
    <t>شيلي</t>
  </si>
  <si>
    <t>أخرى</t>
  </si>
  <si>
    <t>إيرلندا</t>
  </si>
  <si>
    <t>تركمانستان</t>
  </si>
  <si>
    <t>تشاد</t>
  </si>
  <si>
    <t>كازاخستان</t>
  </si>
  <si>
    <t>أوزبكستان</t>
  </si>
  <si>
    <t>غيانا</t>
  </si>
  <si>
    <t>السويد</t>
  </si>
  <si>
    <t>إريتريا</t>
  </si>
  <si>
    <t>صربيا</t>
  </si>
  <si>
    <t>الكونغو</t>
  </si>
  <si>
    <t>غينيا</t>
  </si>
  <si>
    <t>النمسا</t>
  </si>
  <si>
    <t>الدانمرك</t>
  </si>
  <si>
    <t>الأرجنتين</t>
  </si>
  <si>
    <t>بينين</t>
  </si>
  <si>
    <t>فنلندا</t>
  </si>
  <si>
    <t>النرويج</t>
  </si>
  <si>
    <t>رومانيا</t>
  </si>
  <si>
    <t>الجمهورية التشيكية</t>
  </si>
  <si>
    <t>سلوفاكيا</t>
  </si>
  <si>
    <t>موزامبيق</t>
  </si>
  <si>
    <t>هنغاريا</t>
  </si>
  <si>
    <t>زامبيا</t>
  </si>
  <si>
    <t>أوروغواي</t>
  </si>
  <si>
    <t>جمهورية إيران الاسلامية</t>
  </si>
  <si>
    <t>بورتوريكو</t>
  </si>
  <si>
    <t>بلغاريا</t>
  </si>
  <si>
    <t>باراغواي</t>
  </si>
  <si>
    <t>زمبابوي</t>
  </si>
  <si>
    <t>إستونيا</t>
  </si>
  <si>
    <t>بيلاروس</t>
  </si>
  <si>
    <t>لكسمبرغ</t>
  </si>
  <si>
    <t>قبرص</t>
  </si>
  <si>
    <t>ليتوانيا</t>
  </si>
  <si>
    <t>سلوفينيا</t>
  </si>
  <si>
    <t>البوسنة والهرسك</t>
  </si>
  <si>
    <t>كرواتيا</t>
  </si>
  <si>
    <t>إيسواتيني</t>
  </si>
  <si>
    <t>حركة التجارة الخارجية السلعية غير النفطية - عبر منافذ إمارة أبوظبي-  مارس 2021</t>
  </si>
  <si>
    <r>
      <rPr>
        <b/>
        <sz val="11"/>
        <color theme="4"/>
        <rFont val="Tahoma"/>
        <family val="2"/>
      </rPr>
      <t>جدول 1:</t>
    </r>
    <r>
      <rPr>
        <b/>
        <sz val="11"/>
        <rFont val="Tahoma"/>
        <family val="2"/>
      </rPr>
      <t xml:space="preserve"> الصادرات غير النفطية من السلع حسب النظام المنسـق (الحد الثانـي)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</si>
  <si>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3:</t>
    </r>
    <r>
      <rPr>
        <b/>
        <sz val="11"/>
        <rFont val="Tahoma"/>
        <family val="2"/>
      </rPr>
      <t xml:space="preserve"> الواردات من السلع حسب النظام المنسـق (الحد الثانـي)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</si>
  <si>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2:</t>
    </r>
    <r>
      <rPr>
        <b/>
        <sz val="11"/>
        <rFont val="Tahoma"/>
        <family val="2"/>
      </rPr>
      <t xml:space="preserve"> المعاد تصديره من السلع حسب النظام المنسـق (الحد الثانـي)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</si>
  <si>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 xml:space="preserve">جدول 4: </t>
    </r>
    <r>
      <rPr>
        <b/>
        <sz val="11"/>
        <rFont val="Tahoma"/>
        <family val="2"/>
      </rPr>
      <t>الصادرات غير النفطية من السلع حسب الدول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</si>
  <si>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5:</t>
    </r>
    <r>
      <rPr>
        <b/>
        <sz val="11"/>
        <rFont val="Tahoma"/>
        <family val="2"/>
      </rPr>
      <t xml:space="preserve"> المعاد تصديره من السلع غير النفطية حسب الدول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</si>
  <si>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6:</t>
    </r>
    <r>
      <rPr>
        <b/>
        <sz val="11"/>
        <rFont val="Tahoma"/>
        <family val="2"/>
      </rPr>
      <t xml:space="preserve"> الواردات غير النفطية من السلع حسب الدول خلال الأشهر (يناير - مارس)، وشهر مارس من العامين 2020-2021</t>
    </r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</si>
  <si>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</si>
  <si>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</si>
  <si>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</si>
  <si>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</si>
  <si>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</si>
  <si>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</si>
  <si>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</si>
  <si>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</si>
  <si>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</si>
  <si>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</si>
  <si>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</si>
  <si>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</si>
  <si>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Month</t>
  </si>
  <si>
    <t>Year</t>
  </si>
  <si>
    <t>end</t>
  </si>
  <si>
    <t>حركة التجارة الخارجية السلعية غير النفطية - عبر منافذ إمارة أبوظبي-</t>
  </si>
  <si>
    <t>مليون درهم</t>
  </si>
  <si>
    <t>المصدر: دائرة المالية – إدارة الجمارك</t>
  </si>
  <si>
    <t>السلع حسب النظام المنسق (HS)</t>
  </si>
  <si>
    <t>الدول</t>
  </si>
  <si>
    <t>الشهري</t>
  </si>
  <si>
    <t>التراكمي</t>
  </si>
  <si>
    <t>جدول 1:</t>
  </si>
  <si>
    <t>جدول 2:</t>
  </si>
  <si>
    <t>جدول 3:</t>
  </si>
  <si>
    <t xml:space="preserve">جدول 4: </t>
  </si>
  <si>
    <t>جدول 5:</t>
  </si>
  <si>
    <t>جدول 6:</t>
  </si>
  <si>
    <t xml:space="preserve"> الصادرات غير النفطية من السلع حسب النظام المنسـق (الحد الثانـي) خلال الأشهر</t>
  </si>
  <si>
    <t xml:space="preserve"> المعاد تصديره من السلع حسب النظام المنسـق (الحد الثانـي) خلال الأشهر</t>
  </si>
  <si>
    <t xml:space="preserve"> الواردات من السلع حسب النظام المنسـق (الحد الثانـي) خلال الأشهر</t>
  </si>
  <si>
    <t xml:space="preserve"> الصادرات غير النفطية من السلع حسب الدول خلال الأشهر</t>
  </si>
  <si>
    <t>المعاد تصديره من السلع غير النفطية حسب الدول خلال الأشهر</t>
  </si>
  <si>
    <t xml:space="preserve"> الواردات غير النفطية من السلع حسب الدول خلال الأشهر</t>
  </si>
  <si>
    <t>Start Year</t>
  </si>
  <si>
    <t>Start Month</t>
  </si>
  <si>
    <t>End Year</t>
  </si>
  <si>
    <t>End Month</t>
  </si>
  <si>
    <t>start</t>
  </si>
  <si>
    <t>موريتانيا</t>
  </si>
  <si>
    <t>-</t>
  </si>
  <si>
    <r>
      <t>جدول 1:</t>
    </r>
    <r>
      <rPr>
        <b/>
        <sz val="11"/>
        <rFont val="Arial"/>
        <family val="2"/>
      </rPr>
      <t xml:space="preserve"> قيمة الصادرات غير النفطية من السلع حسب النظام المنسـق (الحد الثانـي) خلال الأشهر(يناير - سبتمبر) ، وشهر سبتمبر من العامين 2019-2020</t>
    </r>
  </si>
  <si>
    <r>
      <t>جدول 2:</t>
    </r>
    <r>
      <rPr>
        <b/>
        <sz val="11"/>
        <rFont val="Arial"/>
        <family val="2"/>
      </rPr>
      <t xml:space="preserve"> قيمة المعاد تصديره من السلع حسب النظام المنسـق (الحد الثانـي) خلال الأشهر(يناير - سبتمبر) ، وشهر سبتمبر من العامين 2019-2020</t>
    </r>
  </si>
  <si>
    <r>
      <t>جدول 3:</t>
    </r>
    <r>
      <rPr>
        <b/>
        <sz val="11"/>
        <rFont val="Arial"/>
        <family val="2"/>
      </rPr>
      <t xml:space="preserve"> قيمة الواردات من السلع حسب النظام المنسـق (الحد الثانـي) خلال الأشهر(يناير - سبتمبر) ، وشهر سبتمبر من العامين 2019-2020</t>
    </r>
  </si>
  <si>
    <r>
      <t>جدول 4:</t>
    </r>
    <r>
      <rPr>
        <b/>
        <sz val="11"/>
        <rFont val="Arial"/>
        <family val="2"/>
      </rPr>
      <t xml:space="preserve"> قيمة الصادرات غير النفطية من السلع حسب الدول خلال الأشهر(يناير - سبتمبر) ، وشهر سبتمبر من العامين 2019-2020</t>
    </r>
  </si>
  <si>
    <r>
      <t xml:space="preserve">جدول 5: </t>
    </r>
    <r>
      <rPr>
        <b/>
        <sz val="11"/>
        <rFont val="Arial"/>
        <family val="2"/>
      </rPr>
      <t>قيمة المعاد تصديره من السلع غير النفطية حسب الدول خلال الأشهر(يناير - سبتمبر) ، وشهر سبتمبر من العامين 2019-2020</t>
    </r>
  </si>
  <si>
    <r>
      <t>جدول 6:</t>
    </r>
    <r>
      <rPr>
        <b/>
        <sz val="11"/>
        <rFont val="Arial"/>
        <family val="2"/>
      </rPr>
      <t xml:space="preserve"> قيمة الواردات غير النفطية من السلع حسب الدول خلال الأشهر(يناير - سبتمبر) ، وشهر سبتمبر من العامين 2019-2020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</si>
</sst>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41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10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Arial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b/>
      <sz val="14"/>
      <name val="Arial"/>
      <family val="2"/>
      <scheme val="minor"/>
    </font>
    <font>
      <sz val="10"/>
      <color rgb="FFC00000"/>
      <name val="Arial"/>
      <family val="2"/>
      <scheme val="major"/>
    </font>
    <font>
      <sz val="10"/>
      <color rgb="FFD6A461"/>
      <name val="Tahoma"/>
      <family val="2"/>
    </font>
    <font>
      <sz val="8"/>
      <name val="Tahoma"/>
      <family val="2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4"/>
      <name val="Tahoma"/>
      <family val="2"/>
    </font>
    <font>
      <b/>
      <sz val="11"/>
      <color theme="4"/>
      <name val="Tahoma"/>
      <family val="2"/>
    </font>
    <font>
      <sz val="10"/>
      <color rgb="FFFF0000"/>
      <name val="Tahoma"/>
      <family val="2"/>
    </font>
    <font>
      <b/>
      <sz val="11"/>
      <color rgb="FFD6A461"/>
      <name val="Tahoma"/>
      <family val="2"/>
    </font>
    <font>
      <b/>
      <sz val="11"/>
      <color rgb="FFD6A46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5DDD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DDF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rgb="FFD6A461"/>
      </bottom>
      <diagonal/>
    </border>
    <border>
      <left/>
      <right/>
      <top style="thin">
        <color rgb="FFD6A461"/>
      </top>
      <bottom style="thin">
        <color theme="0"/>
      </bottom>
      <diagonal/>
    </border>
  </borders>
  <cellStyleXfs count="61">
    <xf numFmtId="0" fontId="0" fillId="0" borderId="0">
      <alignment vertical="center"/>
    </xf>
    <xf numFmtId="49" fontId="29" fillId="0" borderId="0">
      <alignment horizontal="right" vertical="center" readingOrder="2"/>
    </xf>
    <xf numFmtId="0" fontId="28" fillId="0" borderId="0">
      <alignment horizontal="right" vertical="center" readingOrder="2"/>
    </xf>
    <xf numFmtId="49" fontId="4" fillId="2" borderId="0">
      <alignment horizontal="right" vertical="center" wrapText="1" readingOrder="2"/>
    </xf>
    <xf numFmtId="0" fontId="28" fillId="0" borderId="0">
      <alignment horizontal="left" vertical="center" readingOrder="2"/>
    </xf>
    <xf numFmtId="0" fontId="31" fillId="0" borderId="0">
      <alignment horizontal="left" vertical="center" readingOrder="2"/>
    </xf>
    <xf numFmtId="164" fontId="5" fillId="0" borderId="0">
      <alignment horizontal="right" vertical="center" readingOrder="2"/>
    </xf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6" fillId="9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33" borderId="0" applyNumberFormat="0" applyBorder="0" applyAlignment="0" applyProtection="0"/>
    <xf numFmtId="0" fontId="27" fillId="0" borderId="0"/>
    <xf numFmtId="0" fontId="27" fillId="0" borderId="0"/>
    <xf numFmtId="0" fontId="30" fillId="0" borderId="0">
      <alignment vertical="center"/>
    </xf>
    <xf numFmtId="0" fontId="2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>
      <alignment vertical="center"/>
    </xf>
    <xf numFmtId="0" fontId="24" fillId="0" borderId="0" xfId="55" applyFont="1" applyFill="1" applyBorder="1" applyAlignment="1">
      <alignment horizontal="left" vertical="center" readingOrder="2"/>
    </xf>
    <xf numFmtId="164" fontId="24" fillId="0" borderId="0" xfId="55" applyNumberFormat="1" applyFont="1" applyFill="1" applyBorder="1" applyAlignment="1">
      <alignment horizontal="right" vertical="center" readingOrder="2"/>
    </xf>
    <xf numFmtId="0" fontId="25" fillId="0" borderId="0" xfId="55" applyFont="1" applyBorder="1">
      <alignment vertical="center"/>
    </xf>
    <xf numFmtId="164" fontId="25" fillId="0" borderId="0" xfId="55" applyNumberFormat="1" applyFont="1" applyBorder="1">
      <alignment vertical="center"/>
    </xf>
    <xf numFmtId="164" fontId="25" fillId="0" borderId="0" xfId="55" applyNumberFormat="1" applyFont="1" applyBorder="1" applyAlignment="1">
      <alignment horizontal="right"/>
    </xf>
    <xf numFmtId="0" fontId="26" fillId="35" borderId="0" xfId="55" applyFont="1" applyFill="1" applyBorder="1" applyAlignment="1">
      <alignment vertical="center"/>
    </xf>
    <xf numFmtId="0" fontId="24" fillId="0" borderId="0" xfId="55" applyFont="1" applyBorder="1" applyAlignment="1">
      <alignment vertical="center"/>
    </xf>
    <xf numFmtId="4" fontId="24" fillId="36" borderId="0" xfId="55" applyNumberFormat="1" applyFont="1" applyFill="1" applyBorder="1" applyAlignment="1">
      <alignment horizontal="right" vertical="center"/>
    </xf>
    <xf numFmtId="0" fontId="26" fillId="37" borderId="0" xfId="55" applyFont="1" applyFill="1" applyBorder="1" applyAlignment="1">
      <alignment vertical="center" wrapText="1"/>
    </xf>
    <xf numFmtId="0" fontId="25" fillId="0" borderId="0" xfId="55" applyFont="1" applyFill="1" applyBorder="1">
      <alignment vertical="center"/>
    </xf>
    <xf numFmtId="4" fontId="25" fillId="0" borderId="0" xfId="55" applyNumberFormat="1" applyFont="1" applyBorder="1">
      <alignment vertical="center"/>
    </xf>
    <xf numFmtId="0" fontId="24" fillId="0" borderId="0" xfId="55" applyFont="1" applyBorder="1" applyAlignment="1">
      <alignment vertical="center" wrapText="1"/>
    </xf>
    <xf numFmtId="0" fontId="26" fillId="0" borderId="0" xfId="55" applyFont="1" applyFill="1" applyBorder="1" applyAlignment="1">
      <alignment vertical="center"/>
    </xf>
    <xf numFmtId="0" fontId="23" fillId="0" borderId="0" xfId="55" applyFont="1" applyBorder="1">
      <alignment vertical="center"/>
    </xf>
    <xf numFmtId="0" fontId="23" fillId="0" borderId="0" xfId="55" applyFont="1" applyBorder="1" applyAlignment="1">
      <alignment vertical="top"/>
    </xf>
    <xf numFmtId="0" fontId="24" fillId="0" borderId="10" xfId="55" applyFont="1" applyBorder="1" applyAlignment="1">
      <alignment vertical="center"/>
    </xf>
    <xf numFmtId="4" fontId="24" fillId="36" borderId="10" xfId="55" applyNumberFormat="1" applyFont="1" applyFill="1" applyBorder="1" applyAlignment="1">
      <alignment horizontal="right" vertical="center"/>
    </xf>
    <xf numFmtId="164" fontId="24" fillId="0" borderId="0" xfId="55" applyNumberFormat="1" applyFont="1" applyBorder="1" applyAlignment="1">
      <alignment horizontal="right"/>
    </xf>
    <xf numFmtId="164" fontId="26" fillId="35" borderId="0" xfId="55" applyNumberFormat="1" applyFont="1" applyFill="1" applyBorder="1" applyAlignment="1">
      <alignment horizontal="right" vertical="center"/>
    </xf>
    <xf numFmtId="0" fontId="27" fillId="0" borderId="0" xfId="54"/>
    <xf numFmtId="0" fontId="23" fillId="0" borderId="0" xfId="55" applyFont="1" applyBorder="1" applyAlignment="1"/>
    <xf numFmtId="164" fontId="25" fillId="0" borderId="0" xfId="55" applyNumberFormat="1" applyFont="1" applyBorder="1" applyAlignment="1"/>
    <xf numFmtId="0" fontId="25" fillId="0" borderId="0" xfId="55" applyFont="1" applyBorder="1" applyAlignment="1"/>
    <xf numFmtId="164" fontId="25" fillId="0" borderId="0" xfId="55" applyNumberFormat="1" applyFont="1" applyBorder="1" applyAlignment="1">
      <alignment horizontal="left" vertical="center"/>
    </xf>
    <xf numFmtId="0" fontId="25" fillId="0" borderId="0" xfId="55" applyFont="1" applyBorder="1" applyAlignment="1">
      <alignment horizontal="left" vertical="center"/>
    </xf>
    <xf numFmtId="0" fontId="23" fillId="0" borderId="0" xfId="55" applyFont="1" applyBorder="1" applyAlignment="1">
      <alignment horizontal="left" vertical="center"/>
    </xf>
    <xf numFmtId="164" fontId="24" fillId="0" borderId="0" xfId="55" applyNumberFormat="1" applyFont="1" applyFill="1" applyBorder="1" applyAlignment="1">
      <alignment horizontal="left" vertical="center" readingOrder="2"/>
    </xf>
    <xf numFmtId="164" fontId="24" fillId="0" borderId="0" xfId="55" applyNumberFormat="1" applyFont="1" applyBorder="1" applyAlignment="1">
      <alignment horizontal="left" vertical="center"/>
    </xf>
    <xf numFmtId="0" fontId="24" fillId="0" borderId="0" xfId="55" applyFont="1" applyBorder="1" applyAlignment="1">
      <alignment horizontal="left" vertical="center"/>
    </xf>
    <xf numFmtId="0" fontId="30" fillId="0" borderId="0" xfId="55">
      <alignment vertical="center"/>
    </xf>
    <xf numFmtId="0" fontId="28" fillId="0" borderId="0" xfId="4">
      <alignment horizontal="left" vertical="center" readingOrder="2"/>
    </xf>
    <xf numFmtId="0" fontId="32" fillId="0" borderId="0" xfId="0" applyFont="1">
      <alignment vertical="center"/>
    </xf>
    <xf numFmtId="0" fontId="31" fillId="0" borderId="0" xfId="5" applyAlignment="1">
      <alignment vertical="center" readingOrder="2"/>
    </xf>
    <xf numFmtId="0" fontId="23" fillId="0" borderId="0" xfId="55" applyFont="1" applyBorder="1" applyAlignment="1">
      <alignment vertical="center"/>
    </xf>
    <xf numFmtId="0" fontId="24" fillId="38" borderId="0" xfId="55" applyFont="1" applyFill="1">
      <alignment vertical="center"/>
    </xf>
    <xf numFmtId="2" fontId="24" fillId="38" borderId="0" xfId="55" applyNumberFormat="1" applyFont="1" applyFill="1">
      <alignment vertical="center"/>
    </xf>
    <xf numFmtId="0" fontId="24" fillId="0" borderId="0" xfId="55" applyFont="1">
      <alignment vertical="center"/>
    </xf>
    <xf numFmtId="2" fontId="24" fillId="36" borderId="0" xfId="55" applyNumberFormat="1" applyFont="1" applyFill="1" applyAlignment="1">
      <alignment horizontal="right" vertical="center"/>
    </xf>
    <xf numFmtId="2" fontId="24" fillId="38" borderId="11" xfId="55" applyNumberFormat="1" applyFont="1" applyFill="1" applyBorder="1">
      <alignment vertical="center"/>
    </xf>
    <xf numFmtId="0" fontId="24" fillId="38" borderId="12" xfId="55" applyFont="1" applyFill="1" applyBorder="1">
      <alignment vertical="center"/>
    </xf>
    <xf numFmtId="2" fontId="24" fillId="38" borderId="12" xfId="55" applyNumberFormat="1" applyFont="1" applyFill="1" applyBorder="1">
      <alignment vertical="center"/>
    </xf>
    <xf numFmtId="0" fontId="25" fillId="0" borderId="13" xfId="55" applyFont="1" applyBorder="1">
      <alignment vertical="center"/>
    </xf>
    <xf numFmtId="4" fontId="25" fillId="0" borderId="13" xfId="55" applyNumberFormat="1" applyFont="1" applyBorder="1" applyAlignment="1">
      <alignment horizontal="right"/>
    </xf>
    <xf numFmtId="1" fontId="18" fillId="34" borderId="0" xfId="54" applyNumberFormat="1" applyFont="1" applyFill="1" applyBorder="1" applyAlignment="1">
      <alignment horizontal="right" vertical="center"/>
    </xf>
    <xf numFmtId="0" fontId="34" fillId="35" borderId="0" xfId="54" applyFont="1" applyFill="1" applyBorder="1" applyAlignment="1">
      <alignment vertical="center"/>
    </xf>
    <xf numFmtId="164" fontId="34" fillId="35" borderId="0" xfId="54" applyNumberFormat="1" applyFont="1" applyFill="1" applyBorder="1" applyAlignment="1">
      <alignment horizontal="right" vertical="center"/>
    </xf>
    <xf numFmtId="2" fontId="24" fillId="38" borderId="0" xfId="55" applyNumberFormat="1" applyFont="1" applyFill="1" applyAlignment="1">
      <alignment horizontal="right" vertical="center"/>
    </xf>
    <xf numFmtId="0" fontId="35" fillId="0" borderId="14" xfId="54" applyFont="1" applyBorder="1" applyAlignment="1">
      <alignment vertical="center"/>
    </xf>
    <xf numFmtId="164" fontId="35" fillId="36" borderId="14" xfId="54" applyNumberFormat="1" applyFont="1" applyFill="1" applyBorder="1" applyAlignment="1">
      <alignment horizontal="right" vertical="center"/>
    </xf>
    <xf numFmtId="2" fontId="24" fillId="38" borderId="11" xfId="55" applyNumberFormat="1" applyFont="1" applyFill="1" applyBorder="1" applyAlignment="1">
      <alignment horizontal="right" vertical="center"/>
    </xf>
    <xf numFmtId="0" fontId="28" fillId="0" borderId="0" xfId="4" applyAlignment="1">
      <alignment horizontal="right" vertical="center" readingOrder="2"/>
    </xf>
    <xf numFmtId="0" fontId="30" fillId="0" borderId="0" xfId="55" applyAlignment="1">
      <alignment horizontal="right" vertical="center"/>
    </xf>
    <xf numFmtId="0" fontId="36" fillId="0" borderId="0" xfId="55" applyFont="1" applyAlignment="1">
      <alignment horizontal="right" vertical="center"/>
    </xf>
    <xf numFmtId="0" fontId="1" fillId="0" borderId="0" xfId="57"/>
    <xf numFmtId="0" fontId="1" fillId="0" borderId="0" xfId="59"/>
    <xf numFmtId="0" fontId="29" fillId="0" borderId="0" xfId="56" applyFont="1" applyBorder="1" applyAlignment="1">
      <alignment vertical="center"/>
    </xf>
    <xf numFmtId="0" fontId="38" fillId="0" borderId="0" xfId="0" applyFont="1">
      <alignment vertical="center"/>
    </xf>
    <xf numFmtId="0" fontId="29" fillId="0" borderId="0" xfId="56" applyFont="1" applyFill="1" applyBorder="1" applyAlignment="1">
      <alignment vertical="center"/>
    </xf>
    <xf numFmtId="0" fontId="39" fillId="0" borderId="0" xfId="56" applyFont="1" applyBorder="1" applyAlignment="1">
      <alignment vertical="center"/>
    </xf>
    <xf numFmtId="0" fontId="39" fillId="0" borderId="0" xfId="56" applyFont="1" applyFill="1" applyBorder="1" applyAlignment="1">
      <alignment vertical="center"/>
    </xf>
    <xf numFmtId="0" fontId="40" fillId="0" borderId="0" xfId="55" applyFont="1" applyBorder="1" applyAlignment="1">
      <alignment vertical="center"/>
    </xf>
    <xf numFmtId="164" fontId="26" fillId="37" borderId="0" xfId="55" applyNumberFormat="1" applyFont="1" applyFill="1" applyBorder="1" applyAlignment="1">
      <alignment vertical="center" wrapText="1"/>
    </xf>
    <xf numFmtId="0" fontId="24" fillId="0" borderId="0" xfId="55" applyFont="1" applyBorder="1" applyAlignment="1">
      <alignment horizontal="right" vertical="center"/>
    </xf>
    <xf numFmtId="0" fontId="4" fillId="34" borderId="0" xfId="56" applyFont="1" applyFill="1" applyBorder="1" applyAlignment="1">
      <alignment horizontal="center" vertical="center" wrapText="1" readingOrder="2"/>
    </xf>
    <xf numFmtId="164" fontId="4" fillId="34" borderId="0" xfId="56" applyNumberFormat="1" applyFont="1" applyFill="1" applyBorder="1" applyAlignment="1">
      <alignment horizontal="center"/>
    </xf>
    <xf numFmtId="0" fontId="31" fillId="0" borderId="0" xfId="5" applyAlignment="1">
      <alignment horizontal="right" vertical="center" readingOrder="2"/>
    </xf>
    <xf numFmtId="0" fontId="4" fillId="34" borderId="0" xfId="56" applyFont="1" applyFill="1" applyBorder="1" applyAlignment="1">
      <alignment horizontal="right" vertical="center" wrapText="1" readingOrder="2"/>
    </xf>
  </cellXfs>
  <cellStyles count="61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2" xfId="60" xr:uid="{00000000-0005-0000-0000-00001E000000}"/>
    <cellStyle name="Currency" xfId="9" builtinId="4" hidden="1"/>
    <cellStyle name="Currency [0]" xfId="10" builtinId="7" hidden="1"/>
    <cellStyle name="Explanatory Text" xfId="27" builtinId="53" hidden="1"/>
    <cellStyle name="Footnotes" xfId="5" xr:uid="{00000000-0005-0000-0000-000022000000}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 xr:uid="{00000000-0005-0000-0000-00002C000000}"/>
    <cellStyle name="Normal 2 2" xfId="59" xr:uid="{00000000-0005-0000-0000-00002D000000}"/>
    <cellStyle name="Normal 3" xfId="54" xr:uid="{00000000-0005-0000-0000-00002E000000}"/>
    <cellStyle name="Normal 4" xfId="56" xr:uid="{00000000-0005-0000-0000-00002F000000}"/>
    <cellStyle name="Normal 4 2" xfId="58" xr:uid="{00000000-0005-0000-0000-000030000000}"/>
    <cellStyle name="Normal 5" xfId="57" xr:uid="{00000000-0005-0000-0000-000031000000}"/>
    <cellStyle name="Note" xfId="26" builtinId="10" hidden="1"/>
    <cellStyle name="Output" xfId="21" builtinId="21" hidden="1"/>
    <cellStyle name="Percent" xfId="11" builtinId="5" hidden="1"/>
    <cellStyle name="Row_Header" xfId="3" xr:uid="{00000000-0005-0000-0000-000035000000}"/>
    <cellStyle name="Source" xfId="4" xr:uid="{00000000-0005-0000-0000-000036000000}"/>
    <cellStyle name="SubTitle" xfId="2" xr:uid="{00000000-0005-0000-0000-000037000000}"/>
    <cellStyle name="Table_Title" xfId="1" xr:uid="{00000000-0005-0000-0000-000038000000}"/>
    <cellStyle name="Title" xfId="12" builtinId="15" hidden="1"/>
    <cellStyle name="title" xfId="55" xr:uid="{00000000-0005-0000-0000-00003A000000}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D6A461"/>
      <color rgb="FF595959"/>
      <color rgb="FFA2AC72"/>
      <color rgb="FF495663"/>
      <color rgb="FFAA9F8A"/>
      <color rgb="FF8A1E04"/>
      <color rgb="FF626262"/>
      <color rgb="FFE9E1CF"/>
      <color rgb="FFDADDDF"/>
      <color rgb="FF637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6"/>
  <sheetViews>
    <sheetView showGridLines="0" rightToLeft="1" tabSelected="1" zoomScale="90" zoomScaleNormal="90" zoomScaleSheetLayoutView="115" workbookViewId="0"/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 customWidth="1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3" ht="115.15" customHeight="1" x14ac:dyDescent="0.2"/>
    <row r="2" spans="1:13" s="25" customFormat="1" ht="40.15" customHeight="1" x14ac:dyDescent="0.2">
      <c r="A2" s="30" t="str">
        <f>'working sheet'!J3</f>
        <v>حركة التجارة الخارجية السلعية غير النفطية - عبر منافذ إمارة أبوظبي-سبتمبر 2020</v>
      </c>
      <c r="B2" s="24"/>
      <c r="C2" s="24"/>
      <c r="D2" s="24"/>
      <c r="E2" s="24"/>
      <c r="F2" s="24"/>
      <c r="G2" s="24"/>
      <c r="H2" s="24"/>
    </row>
    <row r="3" spans="1:13" s="25" customFormat="1" ht="30" customHeight="1" x14ac:dyDescent="0.2">
      <c r="A3" s="61" t="s">
        <v>251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1"/>
      <c r="M3" s="27"/>
    </row>
    <row r="4" spans="1:13" s="29" customFormat="1" ht="15" customHeight="1" x14ac:dyDescent="0.2">
      <c r="A4" s="63" t="s">
        <v>226</v>
      </c>
      <c r="B4" s="63"/>
      <c r="C4" s="63"/>
      <c r="D4" s="63"/>
      <c r="E4" s="63"/>
      <c r="F4" s="63"/>
      <c r="G4" s="63"/>
      <c r="H4" s="28"/>
      <c r="I4" s="1"/>
      <c r="J4" s="27"/>
      <c r="K4" s="28"/>
      <c r="L4" s="1"/>
      <c r="M4" s="27"/>
    </row>
    <row r="5" spans="1:13" ht="27" customHeight="1" x14ac:dyDescent="0.2">
      <c r="A5" s="64" t="s">
        <v>228</v>
      </c>
      <c r="B5" s="65" t="s">
        <v>230</v>
      </c>
      <c r="C5" s="65"/>
      <c r="D5" s="65" t="s">
        <v>231</v>
      </c>
      <c r="E5" s="65"/>
      <c r="F5" s="4"/>
      <c r="G5" s="1"/>
      <c r="H5" s="2"/>
      <c r="I5" s="1"/>
      <c r="J5" s="2"/>
      <c r="K5" s="2"/>
      <c r="L5" s="1"/>
      <c r="M5" s="2"/>
    </row>
    <row r="6" spans="1:13" x14ac:dyDescent="0.2">
      <c r="A6" s="64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4"/>
      <c r="G6" s="3"/>
      <c r="H6" s="3"/>
    </row>
    <row r="7" spans="1:13" x14ac:dyDescent="0.2">
      <c r="A7" s="45" t="s">
        <v>3</v>
      </c>
      <c r="B7" s="46">
        <v>3921.048065</v>
      </c>
      <c r="C7" s="46">
        <v>9234.3831019999998</v>
      </c>
      <c r="D7" s="46">
        <v>41392.466201000003</v>
      </c>
      <c r="E7" s="46">
        <v>55372.526353000001</v>
      </c>
      <c r="F7" s="4"/>
      <c r="G7" s="3"/>
      <c r="H7" s="3"/>
    </row>
    <row r="8" spans="1:13" x14ac:dyDescent="0.2">
      <c r="A8" s="35" t="s">
        <v>4</v>
      </c>
      <c r="B8" s="47">
        <v>6.1910230000000004</v>
      </c>
      <c r="C8" s="47">
        <v>10.085335000000001</v>
      </c>
      <c r="D8" s="47">
        <v>64.613613999999998</v>
      </c>
      <c r="E8" s="47">
        <v>47.460518999999998</v>
      </c>
      <c r="F8" s="4"/>
      <c r="G8" s="3"/>
      <c r="H8" s="20"/>
      <c r="K8" s="1"/>
    </row>
    <row r="9" spans="1:13" x14ac:dyDescent="0.2">
      <c r="A9" s="37" t="s">
        <v>5</v>
      </c>
      <c r="B9" s="38">
        <v>19.142073</v>
      </c>
      <c r="C9" s="38">
        <v>22.364664000000001</v>
      </c>
      <c r="D9" s="38">
        <v>322.557796</v>
      </c>
      <c r="E9" s="38">
        <v>217.55578700000001</v>
      </c>
      <c r="F9" s="4"/>
      <c r="G9" s="3"/>
      <c r="H9" s="3"/>
      <c r="K9" s="1"/>
    </row>
    <row r="10" spans="1:13" x14ac:dyDescent="0.2">
      <c r="A10" s="36" t="s">
        <v>6</v>
      </c>
      <c r="B10" s="47">
        <v>10.531036</v>
      </c>
      <c r="C10" s="47">
        <v>11.916248</v>
      </c>
      <c r="D10" s="47">
        <v>117.230155</v>
      </c>
      <c r="E10" s="47">
        <v>83.517735999999999</v>
      </c>
      <c r="F10" s="4"/>
      <c r="G10" s="3"/>
      <c r="H10" s="3"/>
      <c r="K10" s="1"/>
    </row>
    <row r="11" spans="1:13" x14ac:dyDescent="0.2">
      <c r="A11" s="37" t="s">
        <v>7</v>
      </c>
      <c r="B11" s="38">
        <v>88.070215000000005</v>
      </c>
      <c r="C11" s="38">
        <v>103.34181599999999</v>
      </c>
      <c r="D11" s="38">
        <v>903.19946900000002</v>
      </c>
      <c r="E11" s="38">
        <v>801.53047800000002</v>
      </c>
      <c r="F11" s="4"/>
      <c r="G11" s="3"/>
      <c r="H11" s="3"/>
      <c r="K11" s="1"/>
    </row>
    <row r="12" spans="1:13" x14ac:dyDescent="0.2">
      <c r="A12" s="35" t="s">
        <v>8</v>
      </c>
      <c r="B12" s="47" t="s">
        <v>250</v>
      </c>
      <c r="C12" s="47" t="s">
        <v>250</v>
      </c>
      <c r="D12" s="47">
        <v>3.7784999999999999E-2</v>
      </c>
      <c r="E12" s="47">
        <v>0.16545099999999999</v>
      </c>
      <c r="F12" s="4"/>
      <c r="G12" s="3"/>
      <c r="H12" s="3"/>
      <c r="K12" s="1"/>
    </row>
    <row r="13" spans="1:13" x14ac:dyDescent="0.2">
      <c r="A13" s="37" t="s">
        <v>9</v>
      </c>
      <c r="B13" s="38">
        <v>2.1220000000000002E-3</v>
      </c>
      <c r="C13" s="38">
        <v>0.85743000000000003</v>
      </c>
      <c r="D13" s="38">
        <v>4.711659</v>
      </c>
      <c r="E13" s="38">
        <v>0.99049799999999999</v>
      </c>
      <c r="F13" s="4"/>
      <c r="G13" s="3"/>
      <c r="H13" s="3"/>
    </row>
    <row r="14" spans="1:13" x14ac:dyDescent="0.2">
      <c r="A14" s="36" t="s">
        <v>10</v>
      </c>
      <c r="B14" s="47">
        <v>26.959499000000001</v>
      </c>
      <c r="C14" s="47">
        <v>21.127497000000002</v>
      </c>
      <c r="D14" s="47">
        <v>205.38191599999999</v>
      </c>
      <c r="E14" s="47">
        <v>253.71752799999999</v>
      </c>
      <c r="F14" s="4"/>
      <c r="G14" s="3"/>
      <c r="H14" s="3"/>
    </row>
    <row r="15" spans="1:13" x14ac:dyDescent="0.2">
      <c r="A15" s="37" t="s">
        <v>11</v>
      </c>
      <c r="B15" s="38">
        <v>9.8613610000000005</v>
      </c>
      <c r="C15" s="38">
        <v>7.1642469999999996</v>
      </c>
      <c r="D15" s="38">
        <v>74.733930000000001</v>
      </c>
      <c r="E15" s="38">
        <v>77.679310000000001</v>
      </c>
      <c r="F15" s="4"/>
      <c r="G15" s="3"/>
      <c r="H15" s="3"/>
    </row>
    <row r="16" spans="1:13" x14ac:dyDescent="0.2">
      <c r="A16" s="35" t="s">
        <v>12</v>
      </c>
      <c r="B16" s="47">
        <v>2.4334880000000001</v>
      </c>
      <c r="C16" s="47">
        <v>1.581391</v>
      </c>
      <c r="D16" s="47">
        <v>21.796479000000001</v>
      </c>
      <c r="E16" s="47">
        <v>19.876939</v>
      </c>
      <c r="F16" s="4"/>
      <c r="G16" s="3"/>
      <c r="H16" s="3"/>
    </row>
    <row r="17" spans="1:8" x14ac:dyDescent="0.2">
      <c r="A17" s="37" t="s">
        <v>13</v>
      </c>
      <c r="B17" s="38">
        <v>2.3573050000000002</v>
      </c>
      <c r="C17" s="38">
        <v>6.0945919999999996</v>
      </c>
      <c r="D17" s="38">
        <v>31.429293000000001</v>
      </c>
      <c r="E17" s="38">
        <v>34.733052999999998</v>
      </c>
      <c r="F17" s="4"/>
      <c r="G17" s="3"/>
      <c r="H17" s="3"/>
    </row>
    <row r="18" spans="1:8" x14ac:dyDescent="0.2">
      <c r="A18" s="36" t="s">
        <v>14</v>
      </c>
      <c r="B18" s="47">
        <v>9.3597950000000001</v>
      </c>
      <c r="C18" s="47">
        <v>8.0606600000000004</v>
      </c>
      <c r="D18" s="47">
        <v>84.437308000000002</v>
      </c>
      <c r="E18" s="47">
        <v>94.933823000000004</v>
      </c>
      <c r="F18" s="4"/>
      <c r="G18" s="3"/>
      <c r="H18" s="3"/>
    </row>
    <row r="19" spans="1:8" x14ac:dyDescent="0.2">
      <c r="A19" s="37" t="s">
        <v>15</v>
      </c>
      <c r="B19" s="38">
        <v>1.5640849999999999</v>
      </c>
      <c r="C19" s="38">
        <v>1.161251</v>
      </c>
      <c r="D19" s="38">
        <v>25.025725999999999</v>
      </c>
      <c r="E19" s="38">
        <v>13.069656</v>
      </c>
      <c r="F19" s="4"/>
      <c r="G19" s="3"/>
      <c r="H19" s="3"/>
    </row>
    <row r="20" spans="1:8" x14ac:dyDescent="0.2">
      <c r="A20" s="35" t="s">
        <v>16</v>
      </c>
      <c r="B20" s="47">
        <v>2.8143000000000001E-2</v>
      </c>
      <c r="C20" s="47">
        <v>6.6493999999999998E-2</v>
      </c>
      <c r="D20" s="47">
        <v>3.22166</v>
      </c>
      <c r="E20" s="47">
        <v>3.0860850000000002</v>
      </c>
      <c r="F20" s="4"/>
      <c r="G20" s="3"/>
      <c r="H20" s="3"/>
    </row>
    <row r="21" spans="1:8" x14ac:dyDescent="0.2">
      <c r="A21" s="37" t="s">
        <v>17</v>
      </c>
      <c r="B21" s="38">
        <v>0.45839099999999999</v>
      </c>
      <c r="C21" s="38" t="s">
        <v>250</v>
      </c>
      <c r="D21" s="38">
        <v>0.62425200000000003</v>
      </c>
      <c r="E21" s="38">
        <v>0.129248</v>
      </c>
      <c r="F21" s="4"/>
      <c r="G21" s="3"/>
      <c r="H21" s="3"/>
    </row>
    <row r="22" spans="1:8" x14ac:dyDescent="0.2">
      <c r="A22" s="36" t="s">
        <v>18</v>
      </c>
      <c r="B22" s="47">
        <v>26.376533999999999</v>
      </c>
      <c r="C22" s="47">
        <v>35.755706000000004</v>
      </c>
      <c r="D22" s="47">
        <v>283.96331600000002</v>
      </c>
      <c r="E22" s="47">
        <v>292.64393000000001</v>
      </c>
      <c r="F22" s="4"/>
      <c r="G22" s="3"/>
      <c r="H22" s="3"/>
    </row>
    <row r="23" spans="1:8" x14ac:dyDescent="0.2">
      <c r="A23" s="37" t="s">
        <v>19</v>
      </c>
      <c r="B23" s="38">
        <v>36.066465000000001</v>
      </c>
      <c r="C23" s="38">
        <v>56.286154000000003</v>
      </c>
      <c r="D23" s="38">
        <v>487.37367799999998</v>
      </c>
      <c r="E23" s="38">
        <v>455.53868299999999</v>
      </c>
      <c r="F23" s="4"/>
      <c r="G23" s="3"/>
      <c r="H23" s="3"/>
    </row>
    <row r="24" spans="1:8" x14ac:dyDescent="0.2">
      <c r="A24" s="35" t="s">
        <v>20</v>
      </c>
      <c r="B24" s="47">
        <v>9.8450009999999999</v>
      </c>
      <c r="C24" s="47">
        <v>5.339143</v>
      </c>
      <c r="D24" s="47">
        <v>71.498732000000004</v>
      </c>
      <c r="E24" s="47">
        <v>65.827346000000006</v>
      </c>
      <c r="F24" s="4"/>
      <c r="G24" s="3"/>
      <c r="H24" s="3"/>
    </row>
    <row r="25" spans="1:8" x14ac:dyDescent="0.2">
      <c r="A25" s="37" t="s">
        <v>21</v>
      </c>
      <c r="B25" s="38">
        <v>40.002433000000003</v>
      </c>
      <c r="C25" s="38">
        <v>39.922203000000003</v>
      </c>
      <c r="D25" s="38">
        <v>398.41774700000002</v>
      </c>
      <c r="E25" s="38">
        <v>379.11122699999999</v>
      </c>
      <c r="F25" s="4"/>
      <c r="G25" s="3"/>
      <c r="H25" s="3"/>
    </row>
    <row r="26" spans="1:8" x14ac:dyDescent="0.2">
      <c r="A26" s="36" t="s">
        <v>22</v>
      </c>
      <c r="B26" s="47">
        <v>73.988639000000006</v>
      </c>
      <c r="C26" s="47">
        <v>75.673321999999999</v>
      </c>
      <c r="D26" s="47">
        <v>513.69794300000001</v>
      </c>
      <c r="E26" s="47">
        <v>647.19684099999995</v>
      </c>
      <c r="F26" s="4"/>
      <c r="G26" s="3"/>
      <c r="H26" s="3"/>
    </row>
    <row r="27" spans="1:8" x14ac:dyDescent="0.2">
      <c r="A27" s="37" t="s">
        <v>23</v>
      </c>
      <c r="B27" s="38">
        <v>34.562351999999997</v>
      </c>
      <c r="C27" s="38">
        <v>22.489391000000001</v>
      </c>
      <c r="D27" s="38">
        <v>274.77977099999998</v>
      </c>
      <c r="E27" s="38">
        <v>261.14756499999999</v>
      </c>
      <c r="F27" s="4"/>
      <c r="G27" s="3"/>
      <c r="H27" s="3"/>
    </row>
    <row r="28" spans="1:8" x14ac:dyDescent="0.2">
      <c r="A28" s="35" t="s">
        <v>24</v>
      </c>
      <c r="B28" s="47">
        <v>56.600051999999998</v>
      </c>
      <c r="C28" s="47">
        <v>61.664918999999998</v>
      </c>
      <c r="D28" s="47">
        <v>508.62984499999999</v>
      </c>
      <c r="E28" s="47">
        <v>517.36339499999997</v>
      </c>
      <c r="F28" s="4"/>
      <c r="G28" s="3"/>
      <c r="H28" s="3"/>
    </row>
    <row r="29" spans="1:8" x14ac:dyDescent="0.2">
      <c r="A29" s="37" t="s">
        <v>25</v>
      </c>
      <c r="B29" s="38">
        <v>16.542663999999998</v>
      </c>
      <c r="C29" s="38">
        <v>14.993468999999999</v>
      </c>
      <c r="D29" s="38">
        <v>132.57823400000001</v>
      </c>
      <c r="E29" s="38">
        <v>131.695911</v>
      </c>
      <c r="F29" s="4"/>
      <c r="G29" s="3"/>
      <c r="H29" s="3"/>
    </row>
    <row r="30" spans="1:8" x14ac:dyDescent="0.2">
      <c r="A30" s="36" t="s">
        <v>26</v>
      </c>
      <c r="B30" s="47">
        <v>11.061451999999999</v>
      </c>
      <c r="C30" s="47">
        <v>10.894786</v>
      </c>
      <c r="D30" s="47">
        <v>88.637429999999995</v>
      </c>
      <c r="E30" s="47">
        <v>108.175825</v>
      </c>
      <c r="F30" s="4"/>
      <c r="G30" s="3"/>
      <c r="H30" s="3"/>
    </row>
    <row r="31" spans="1:8" x14ac:dyDescent="0.2">
      <c r="A31" s="37" t="s">
        <v>27</v>
      </c>
      <c r="B31" s="38">
        <v>0.14854899999999999</v>
      </c>
      <c r="C31" s="38" t="s">
        <v>250</v>
      </c>
      <c r="D31" s="38">
        <v>2.6918690000000001</v>
      </c>
      <c r="E31" s="38">
        <v>0.62520600000000004</v>
      </c>
      <c r="F31" s="4"/>
      <c r="G31" s="3"/>
      <c r="H31" s="3"/>
    </row>
    <row r="32" spans="1:8" x14ac:dyDescent="0.2">
      <c r="A32" s="35" t="s">
        <v>28</v>
      </c>
      <c r="B32" s="47">
        <v>4.544117</v>
      </c>
      <c r="C32" s="47">
        <v>5.4656919999999998</v>
      </c>
      <c r="D32" s="47">
        <v>46.733499000000002</v>
      </c>
      <c r="E32" s="47">
        <v>42.775796</v>
      </c>
      <c r="F32" s="4"/>
      <c r="G32" s="3"/>
      <c r="H32" s="3"/>
    </row>
    <row r="33" spans="1:8" x14ac:dyDescent="0.2">
      <c r="A33" s="37" t="s">
        <v>29</v>
      </c>
      <c r="B33" s="38">
        <v>0.12973799999999999</v>
      </c>
      <c r="C33" s="38">
        <v>0.246361</v>
      </c>
      <c r="D33" s="38">
        <v>4.5917440000000003</v>
      </c>
      <c r="E33" s="38">
        <v>4.5879240000000001</v>
      </c>
      <c r="F33" s="4"/>
      <c r="G33" s="3"/>
      <c r="H33" s="3"/>
    </row>
    <row r="34" spans="1:8" x14ac:dyDescent="0.2">
      <c r="A34" s="36" t="s">
        <v>30</v>
      </c>
      <c r="B34" s="47">
        <v>32.199311000000002</v>
      </c>
      <c r="C34" s="47">
        <v>47.311000999999997</v>
      </c>
      <c r="D34" s="47">
        <v>237.05699999999999</v>
      </c>
      <c r="E34" s="47">
        <v>187.04949099999999</v>
      </c>
      <c r="F34" s="4"/>
      <c r="G34" s="3"/>
      <c r="H34" s="3"/>
    </row>
    <row r="35" spans="1:8" x14ac:dyDescent="0.2">
      <c r="A35" s="37" t="s">
        <v>31</v>
      </c>
      <c r="B35" s="38">
        <v>12.335302</v>
      </c>
      <c r="C35" s="38">
        <v>2.7879360000000002</v>
      </c>
      <c r="D35" s="38">
        <v>52.106538999999998</v>
      </c>
      <c r="E35" s="38">
        <v>27.596623000000001</v>
      </c>
      <c r="F35" s="4"/>
      <c r="G35" s="3"/>
      <c r="H35" s="3"/>
    </row>
    <row r="36" spans="1:8" x14ac:dyDescent="0.2">
      <c r="A36" s="35" t="s">
        <v>32</v>
      </c>
      <c r="B36" s="47">
        <v>2.6906319999999999</v>
      </c>
      <c r="C36" s="47">
        <v>1.2500370000000001</v>
      </c>
      <c r="D36" s="47">
        <v>26.123614</v>
      </c>
      <c r="E36" s="47">
        <v>17.363764</v>
      </c>
      <c r="F36" s="4"/>
      <c r="G36" s="3"/>
      <c r="H36" s="3"/>
    </row>
    <row r="37" spans="1:8" x14ac:dyDescent="0.2">
      <c r="A37" s="37" t="s">
        <v>33</v>
      </c>
      <c r="B37" s="38">
        <v>34.223489000000001</v>
      </c>
      <c r="C37" s="38">
        <v>73.067122999999995</v>
      </c>
      <c r="D37" s="38">
        <v>164.485321</v>
      </c>
      <c r="E37" s="38">
        <v>347.24466899999999</v>
      </c>
      <c r="F37" s="4"/>
      <c r="G37" s="3"/>
      <c r="H37" s="3"/>
    </row>
    <row r="38" spans="1:8" x14ac:dyDescent="0.2">
      <c r="A38" s="36" t="s">
        <v>34</v>
      </c>
      <c r="B38" s="47">
        <v>4.3949509999999998</v>
      </c>
      <c r="C38" s="47">
        <v>2.5000000000000001E-3</v>
      </c>
      <c r="D38" s="47">
        <v>36.840429999999998</v>
      </c>
      <c r="E38" s="47">
        <v>7.0816980000000003</v>
      </c>
      <c r="F38" s="4"/>
      <c r="G38" s="3"/>
      <c r="H38" s="3"/>
    </row>
    <row r="39" spans="1:8" x14ac:dyDescent="0.2">
      <c r="A39" s="37" t="s">
        <v>35</v>
      </c>
      <c r="B39" s="38">
        <v>45.804656000000001</v>
      </c>
      <c r="C39" s="38">
        <v>48.681114999999998</v>
      </c>
      <c r="D39" s="38">
        <v>440.74882700000001</v>
      </c>
      <c r="E39" s="38">
        <v>322.36954900000001</v>
      </c>
      <c r="F39" s="4"/>
      <c r="G39" s="3"/>
      <c r="H39" s="3"/>
    </row>
    <row r="40" spans="1:8" x14ac:dyDescent="0.2">
      <c r="A40" s="35" t="s">
        <v>36</v>
      </c>
      <c r="B40" s="47">
        <v>130.092082</v>
      </c>
      <c r="C40" s="47">
        <v>73.807920999999993</v>
      </c>
      <c r="D40" s="47">
        <v>1068.8608529999999</v>
      </c>
      <c r="E40" s="47">
        <v>624.25803099999996</v>
      </c>
      <c r="F40" s="4"/>
      <c r="G40" s="3"/>
      <c r="H40" s="3"/>
    </row>
    <row r="41" spans="1:8" x14ac:dyDescent="0.2">
      <c r="A41" s="37" t="s">
        <v>37</v>
      </c>
      <c r="B41" s="38">
        <v>71.047987000000006</v>
      </c>
      <c r="C41" s="38">
        <v>53.727383000000003</v>
      </c>
      <c r="D41" s="38">
        <v>556.23692800000003</v>
      </c>
      <c r="E41" s="38">
        <v>578.17681600000003</v>
      </c>
      <c r="F41" s="4"/>
      <c r="G41" s="3"/>
      <c r="H41" s="3"/>
    </row>
    <row r="42" spans="1:8" x14ac:dyDescent="0.2">
      <c r="A42" s="36" t="s">
        <v>38</v>
      </c>
      <c r="B42" s="47">
        <v>2.9104009999999998</v>
      </c>
      <c r="C42" s="47">
        <v>3.701406</v>
      </c>
      <c r="D42" s="47">
        <v>33.027732</v>
      </c>
      <c r="E42" s="47">
        <v>30.852748999999999</v>
      </c>
      <c r="F42" s="4"/>
      <c r="G42" s="3"/>
      <c r="H42" s="3"/>
    </row>
    <row r="43" spans="1:8" x14ac:dyDescent="0.2">
      <c r="A43" s="37" t="s">
        <v>39</v>
      </c>
      <c r="B43" s="38" t="s">
        <v>250</v>
      </c>
      <c r="C43" s="38">
        <v>6.4999999999999997E-4</v>
      </c>
      <c r="D43" s="38">
        <v>0.53769699999999998</v>
      </c>
      <c r="E43" s="38">
        <v>5.6800000000000003E-2</v>
      </c>
      <c r="F43" s="4"/>
      <c r="G43" s="3"/>
      <c r="H43" s="3"/>
    </row>
    <row r="44" spans="1:8" x14ac:dyDescent="0.2">
      <c r="A44" s="35" t="s">
        <v>40</v>
      </c>
      <c r="B44" s="47">
        <v>0.15908600000000001</v>
      </c>
      <c r="C44" s="47">
        <v>6.6174999999999998E-2</v>
      </c>
      <c r="D44" s="47">
        <v>0.77676199999999995</v>
      </c>
      <c r="E44" s="47">
        <v>1.105459</v>
      </c>
      <c r="F44" s="4"/>
      <c r="G44" s="3"/>
      <c r="H44" s="3"/>
    </row>
    <row r="45" spans="1:8" x14ac:dyDescent="0.2">
      <c r="A45" s="37" t="s">
        <v>41</v>
      </c>
      <c r="B45" s="38">
        <v>24.904752999999999</v>
      </c>
      <c r="C45" s="38">
        <v>24.519496</v>
      </c>
      <c r="D45" s="38">
        <v>223.89069599999999</v>
      </c>
      <c r="E45" s="38">
        <v>192.739487</v>
      </c>
      <c r="F45" s="4"/>
      <c r="G45" s="3"/>
      <c r="H45" s="3"/>
    </row>
    <row r="46" spans="1:8" x14ac:dyDescent="0.2">
      <c r="A46" s="36" t="s">
        <v>42</v>
      </c>
      <c r="B46" s="47">
        <v>542.54522599999996</v>
      </c>
      <c r="C46" s="47">
        <v>2083.5118149999998</v>
      </c>
      <c r="D46" s="47">
        <v>7959.5329449999999</v>
      </c>
      <c r="E46" s="47">
        <v>9587.3995059999997</v>
      </c>
      <c r="F46" s="4"/>
      <c r="G46" s="3"/>
      <c r="H46" s="3"/>
    </row>
    <row r="47" spans="1:8" x14ac:dyDescent="0.2">
      <c r="A47" s="37" t="s">
        <v>43</v>
      </c>
      <c r="B47" s="38">
        <v>6.9828789999999996</v>
      </c>
      <c r="C47" s="38">
        <v>7.2799680000000002</v>
      </c>
      <c r="D47" s="38">
        <v>64.432756999999995</v>
      </c>
      <c r="E47" s="38">
        <v>48.519171</v>
      </c>
      <c r="F47" s="4"/>
      <c r="G47" s="3"/>
      <c r="H47" s="3"/>
    </row>
    <row r="48" spans="1:8" x14ac:dyDescent="0.2">
      <c r="A48" s="35" t="s">
        <v>44</v>
      </c>
      <c r="B48" s="47">
        <v>1.9849999999999998E-3</v>
      </c>
      <c r="C48" s="47">
        <v>9.6000000000000002E-2</v>
      </c>
      <c r="D48" s="47">
        <v>0.57721299999999998</v>
      </c>
      <c r="E48" s="47">
        <v>0.111</v>
      </c>
      <c r="F48" s="4"/>
      <c r="G48" s="3"/>
      <c r="H48" s="3"/>
    </row>
    <row r="49" spans="1:8" x14ac:dyDescent="0.2">
      <c r="A49" s="37" t="s">
        <v>45</v>
      </c>
      <c r="B49" s="38">
        <v>4.2369999999999998E-2</v>
      </c>
      <c r="C49" s="38">
        <v>4.6341E-2</v>
      </c>
      <c r="D49" s="38">
        <v>2.3923209999999999</v>
      </c>
      <c r="E49" s="38">
        <v>0.48991899999999999</v>
      </c>
      <c r="F49" s="4"/>
      <c r="G49" s="3"/>
      <c r="H49" s="3"/>
    </row>
    <row r="50" spans="1:8" x14ac:dyDescent="0.2">
      <c r="A50" s="36" t="s">
        <v>46</v>
      </c>
      <c r="B50" s="47" t="s">
        <v>250</v>
      </c>
      <c r="C50" s="47" t="s">
        <v>250</v>
      </c>
      <c r="D50" s="47">
        <v>3.375E-3</v>
      </c>
      <c r="E50" s="47" t="s">
        <v>250</v>
      </c>
      <c r="F50" s="4"/>
      <c r="G50" s="3"/>
      <c r="H50" s="3"/>
    </row>
    <row r="51" spans="1:8" x14ac:dyDescent="0.2">
      <c r="A51" s="37" t="s">
        <v>47</v>
      </c>
      <c r="B51" s="38">
        <v>7.1983059999999996</v>
      </c>
      <c r="C51" s="38">
        <v>1.8148040000000001</v>
      </c>
      <c r="D51" s="38">
        <v>311.55801700000001</v>
      </c>
      <c r="E51" s="38">
        <v>42.317579000000002</v>
      </c>
      <c r="F51" s="4"/>
      <c r="G51" s="3"/>
      <c r="H51" s="3"/>
    </row>
    <row r="52" spans="1:8" x14ac:dyDescent="0.2">
      <c r="A52" s="35" t="s">
        <v>48</v>
      </c>
      <c r="B52" s="47">
        <v>4.7323999999999998E-2</v>
      </c>
      <c r="C52" s="47">
        <v>0.106459</v>
      </c>
      <c r="D52" s="47">
        <v>0.14241000000000001</v>
      </c>
      <c r="E52" s="47">
        <v>0.57105499999999998</v>
      </c>
      <c r="F52" s="4"/>
      <c r="G52" s="3"/>
      <c r="H52" s="3"/>
    </row>
    <row r="53" spans="1:8" x14ac:dyDescent="0.2">
      <c r="A53" s="37" t="s">
        <v>49</v>
      </c>
      <c r="B53" s="38">
        <v>0.21989300000000001</v>
      </c>
      <c r="C53" s="38">
        <v>0.20306299999999999</v>
      </c>
      <c r="D53" s="38">
        <v>2.1859190000000002</v>
      </c>
      <c r="E53" s="38">
        <v>1.944976</v>
      </c>
      <c r="F53" s="4"/>
      <c r="G53" s="3"/>
      <c r="H53" s="3"/>
    </row>
    <row r="54" spans="1:8" x14ac:dyDescent="0.2">
      <c r="A54" s="36" t="s">
        <v>50</v>
      </c>
      <c r="B54" s="47" t="s">
        <v>250</v>
      </c>
      <c r="C54" s="47" t="s">
        <v>250</v>
      </c>
      <c r="D54" s="47">
        <v>0.46379799999999999</v>
      </c>
      <c r="E54" s="47">
        <v>0.25620599999999999</v>
      </c>
      <c r="F54" s="4"/>
      <c r="G54" s="3"/>
      <c r="H54" s="3"/>
    </row>
    <row r="55" spans="1:8" x14ac:dyDescent="0.2">
      <c r="A55" s="37" t="s">
        <v>51</v>
      </c>
      <c r="B55" s="38">
        <v>98.668351999999999</v>
      </c>
      <c r="C55" s="38">
        <v>120.543498</v>
      </c>
      <c r="D55" s="38">
        <v>861.783231</v>
      </c>
      <c r="E55" s="38">
        <v>1049.7438119999999</v>
      </c>
      <c r="F55" s="4"/>
      <c r="G55" s="3"/>
      <c r="H55" s="3"/>
    </row>
    <row r="56" spans="1:8" x14ac:dyDescent="0.2">
      <c r="A56" s="35" t="s">
        <v>52</v>
      </c>
      <c r="B56" s="47">
        <v>15.743930000000001</v>
      </c>
      <c r="C56" s="47">
        <v>18.757442999999999</v>
      </c>
      <c r="D56" s="47">
        <v>118.72262000000001</v>
      </c>
      <c r="E56" s="47">
        <v>368.83677699999998</v>
      </c>
      <c r="F56" s="4"/>
      <c r="G56" s="3"/>
      <c r="H56" s="3"/>
    </row>
    <row r="57" spans="1:8" x14ac:dyDescent="0.2">
      <c r="A57" s="37" t="s">
        <v>53</v>
      </c>
      <c r="B57" s="38" t="s">
        <v>250</v>
      </c>
      <c r="C57" s="38" t="s">
        <v>250</v>
      </c>
      <c r="D57" s="38">
        <v>0.10288</v>
      </c>
      <c r="E57" s="38" t="s">
        <v>250</v>
      </c>
      <c r="F57" s="4"/>
      <c r="G57" s="3"/>
      <c r="H57" s="3"/>
    </row>
    <row r="58" spans="1:8" x14ac:dyDescent="0.2">
      <c r="A58" s="36" t="s">
        <v>54</v>
      </c>
      <c r="B58" s="47" t="s">
        <v>250</v>
      </c>
      <c r="C58" s="47" t="s">
        <v>250</v>
      </c>
      <c r="D58" s="47">
        <v>9.7E-5</v>
      </c>
      <c r="E58" s="47" t="s">
        <v>250</v>
      </c>
      <c r="F58" s="4"/>
      <c r="G58" s="3"/>
      <c r="H58" s="3"/>
    </row>
    <row r="59" spans="1:8" x14ac:dyDescent="0.2">
      <c r="A59" s="37" t="s">
        <v>55</v>
      </c>
      <c r="B59" s="38">
        <v>6.1032000000000003E-2</v>
      </c>
      <c r="C59" s="38" t="s">
        <v>250</v>
      </c>
      <c r="D59" s="38">
        <v>0.37756299999999998</v>
      </c>
      <c r="E59" s="38">
        <v>0.19492200000000001</v>
      </c>
      <c r="F59" s="4"/>
      <c r="G59" s="3"/>
      <c r="H59" s="3"/>
    </row>
    <row r="60" spans="1:8" x14ac:dyDescent="0.2">
      <c r="A60" s="35" t="s">
        <v>56</v>
      </c>
      <c r="B60" s="47">
        <v>9.9501999999999993E-2</v>
      </c>
      <c r="C60" s="47">
        <v>0.64920699999999998</v>
      </c>
      <c r="D60" s="47">
        <v>5.588832</v>
      </c>
      <c r="E60" s="47">
        <v>1.1038619999999999</v>
      </c>
      <c r="F60" s="4"/>
      <c r="G60" s="3"/>
      <c r="H60" s="3"/>
    </row>
    <row r="61" spans="1:8" x14ac:dyDescent="0.2">
      <c r="A61" s="37" t="s">
        <v>57</v>
      </c>
      <c r="B61" s="38">
        <v>0.97980999999999996</v>
      </c>
      <c r="C61" s="38">
        <v>0.247284</v>
      </c>
      <c r="D61" s="38">
        <v>14.488991</v>
      </c>
      <c r="E61" s="38">
        <v>1.9071979999999999</v>
      </c>
      <c r="F61" s="4"/>
      <c r="G61" s="3"/>
      <c r="H61" s="3"/>
    </row>
    <row r="62" spans="1:8" x14ac:dyDescent="0.2">
      <c r="A62" s="36" t="s">
        <v>58</v>
      </c>
      <c r="B62" s="47">
        <v>1.6212770000000001</v>
      </c>
      <c r="C62" s="47">
        <v>1.896649</v>
      </c>
      <c r="D62" s="47">
        <v>14.73696</v>
      </c>
      <c r="E62" s="47">
        <v>11.097676999999999</v>
      </c>
      <c r="F62" s="4"/>
      <c r="G62" s="3"/>
      <c r="H62" s="3"/>
    </row>
    <row r="63" spans="1:8" x14ac:dyDescent="0.2">
      <c r="A63" s="37" t="s">
        <v>59</v>
      </c>
      <c r="B63" s="38">
        <v>16.857975</v>
      </c>
      <c r="C63" s="38">
        <v>15.67939</v>
      </c>
      <c r="D63" s="38">
        <v>169.08963600000001</v>
      </c>
      <c r="E63" s="38">
        <v>131.01487800000001</v>
      </c>
      <c r="F63" s="4"/>
      <c r="G63" s="3"/>
      <c r="H63" s="3"/>
    </row>
    <row r="64" spans="1:8" x14ac:dyDescent="0.2">
      <c r="A64" s="35" t="s">
        <v>60</v>
      </c>
      <c r="B64" s="47">
        <v>0.131826</v>
      </c>
      <c r="C64" s="47" t="s">
        <v>250</v>
      </c>
      <c r="D64" s="47">
        <v>0.81547099999999995</v>
      </c>
      <c r="E64" s="47">
        <v>0.11146200000000001</v>
      </c>
      <c r="F64" s="4"/>
      <c r="G64" s="3"/>
      <c r="H64" s="3"/>
    </row>
    <row r="65" spans="1:8" x14ac:dyDescent="0.2">
      <c r="A65" s="37" t="s">
        <v>61</v>
      </c>
      <c r="B65" s="38">
        <v>0.66474599999999995</v>
      </c>
      <c r="C65" s="38">
        <v>0.25178099999999998</v>
      </c>
      <c r="D65" s="38">
        <v>5.6866880000000002</v>
      </c>
      <c r="E65" s="38">
        <v>3.4975309999999999</v>
      </c>
      <c r="F65" s="4"/>
      <c r="G65" s="3"/>
      <c r="H65" s="3"/>
    </row>
    <row r="66" spans="1:8" x14ac:dyDescent="0.2">
      <c r="A66" s="36" t="s">
        <v>62</v>
      </c>
      <c r="B66" s="47">
        <v>1.0474000000000001E-2</v>
      </c>
      <c r="C66" s="47" t="s">
        <v>250</v>
      </c>
      <c r="D66" s="47">
        <v>1.0474000000000001E-2</v>
      </c>
      <c r="E66" s="47">
        <v>7.5000000000000002E-4</v>
      </c>
      <c r="F66" s="4"/>
      <c r="G66" s="3"/>
      <c r="H66" s="3"/>
    </row>
    <row r="67" spans="1:8" x14ac:dyDescent="0.2">
      <c r="A67" s="37" t="s">
        <v>63</v>
      </c>
      <c r="B67" s="38">
        <v>0.58952499999999997</v>
      </c>
      <c r="C67" s="38">
        <v>2.0523220000000002</v>
      </c>
      <c r="D67" s="38">
        <v>4.5803640000000003</v>
      </c>
      <c r="E67" s="38">
        <v>6.7808599999999997</v>
      </c>
      <c r="F67" s="4"/>
      <c r="G67" s="3"/>
      <c r="H67" s="3"/>
    </row>
    <row r="68" spans="1:8" x14ac:dyDescent="0.2">
      <c r="A68" s="35" t="s">
        <v>64</v>
      </c>
      <c r="B68" s="47">
        <v>0.42295899999999997</v>
      </c>
      <c r="C68" s="47">
        <v>1.409254</v>
      </c>
      <c r="D68" s="47">
        <v>9.3034599999999994</v>
      </c>
      <c r="E68" s="47">
        <v>5.8678100000000004</v>
      </c>
      <c r="F68" s="4"/>
      <c r="G68" s="3"/>
      <c r="H68" s="3"/>
    </row>
    <row r="69" spans="1:8" x14ac:dyDescent="0.2">
      <c r="A69" s="37" t="s">
        <v>65</v>
      </c>
      <c r="B69" s="38">
        <v>6.2790540000000004</v>
      </c>
      <c r="C69" s="38">
        <v>8.1844439999999992</v>
      </c>
      <c r="D69" s="38">
        <v>58.340164999999999</v>
      </c>
      <c r="E69" s="38">
        <v>50.936112999999999</v>
      </c>
      <c r="F69" s="4"/>
      <c r="G69" s="3"/>
      <c r="H69" s="3"/>
    </row>
    <row r="70" spans="1:8" x14ac:dyDescent="0.2">
      <c r="A70" s="36" t="s">
        <v>66</v>
      </c>
      <c r="B70" s="47">
        <v>0.28193400000000002</v>
      </c>
      <c r="C70" s="47">
        <v>6.4949999999999999E-3</v>
      </c>
      <c r="D70" s="47">
        <v>3.4711620000000001</v>
      </c>
      <c r="E70" s="47">
        <v>0.59894499999999995</v>
      </c>
      <c r="F70" s="4"/>
      <c r="G70" s="3"/>
      <c r="H70" s="3"/>
    </row>
    <row r="71" spans="1:8" x14ac:dyDescent="0.2">
      <c r="A71" s="37" t="s">
        <v>67</v>
      </c>
      <c r="B71" s="38">
        <v>5.4749999999999998E-3</v>
      </c>
      <c r="C71" s="38" t="s">
        <v>250</v>
      </c>
      <c r="D71" s="38">
        <v>0.233349</v>
      </c>
      <c r="E71" s="38">
        <v>5.3846999999999999E-2</v>
      </c>
      <c r="F71" s="4"/>
      <c r="G71" s="3"/>
      <c r="H71" s="3"/>
    </row>
    <row r="72" spans="1:8" x14ac:dyDescent="0.2">
      <c r="A72" s="35" t="s">
        <v>68</v>
      </c>
      <c r="B72" s="47">
        <v>1.2179999999999999E-3</v>
      </c>
      <c r="C72" s="47">
        <v>4.0431000000000002E-2</v>
      </c>
      <c r="D72" s="47">
        <v>0.30038300000000001</v>
      </c>
      <c r="E72" s="47">
        <v>0.292597</v>
      </c>
      <c r="F72" s="4"/>
      <c r="G72" s="3"/>
      <c r="H72" s="3"/>
    </row>
    <row r="73" spans="1:8" x14ac:dyDescent="0.2">
      <c r="A73" s="37" t="s">
        <v>69</v>
      </c>
      <c r="B73" s="38">
        <v>0.211448</v>
      </c>
      <c r="C73" s="38" t="s">
        <v>250</v>
      </c>
      <c r="D73" s="38">
        <v>0.88681900000000002</v>
      </c>
      <c r="E73" s="38">
        <v>1.052308</v>
      </c>
      <c r="F73" s="4"/>
      <c r="G73" s="3"/>
      <c r="H73" s="3"/>
    </row>
    <row r="74" spans="1:8" x14ac:dyDescent="0.2">
      <c r="A74" s="36" t="s">
        <v>70</v>
      </c>
      <c r="B74" s="47">
        <v>15.548266999999999</v>
      </c>
      <c r="C74" s="47">
        <v>11.479552999999999</v>
      </c>
      <c r="D74" s="47">
        <v>166.56558899999999</v>
      </c>
      <c r="E74" s="47">
        <v>99.129733000000002</v>
      </c>
      <c r="F74" s="4"/>
      <c r="G74" s="3"/>
      <c r="H74" s="3"/>
    </row>
    <row r="75" spans="1:8" x14ac:dyDescent="0.2">
      <c r="A75" s="37" t="s">
        <v>71</v>
      </c>
      <c r="B75" s="38">
        <v>25.894121999999999</v>
      </c>
      <c r="C75" s="38">
        <v>32.862569999999998</v>
      </c>
      <c r="D75" s="38">
        <v>198.37195700000001</v>
      </c>
      <c r="E75" s="38">
        <v>244.29804999999999</v>
      </c>
      <c r="F75" s="4"/>
      <c r="G75" s="3"/>
      <c r="H75" s="3"/>
    </row>
    <row r="76" spans="1:8" x14ac:dyDescent="0.2">
      <c r="A76" s="35" t="s">
        <v>72</v>
      </c>
      <c r="B76" s="47">
        <v>87.255701999999999</v>
      </c>
      <c r="C76" s="47">
        <v>23.898368000000001</v>
      </c>
      <c r="D76" s="47">
        <v>383.12899900000002</v>
      </c>
      <c r="E76" s="47">
        <v>180.506404</v>
      </c>
      <c r="F76" s="4"/>
      <c r="G76" s="3"/>
      <c r="H76" s="3"/>
    </row>
    <row r="77" spans="1:8" x14ac:dyDescent="0.2">
      <c r="A77" s="37" t="s">
        <v>73</v>
      </c>
      <c r="B77" s="38">
        <v>760.23998700000004</v>
      </c>
      <c r="C77" s="38">
        <v>4657.9046749999998</v>
      </c>
      <c r="D77" s="38">
        <v>8218.8646059999992</v>
      </c>
      <c r="E77" s="38">
        <v>24348.008858000001</v>
      </c>
      <c r="F77" s="4"/>
      <c r="G77" s="3"/>
      <c r="H77" s="3"/>
    </row>
    <row r="78" spans="1:8" x14ac:dyDescent="0.2">
      <c r="A78" s="36" t="s">
        <v>74</v>
      </c>
      <c r="B78" s="47">
        <v>190.046291</v>
      </c>
      <c r="C78" s="47">
        <v>262.744955</v>
      </c>
      <c r="D78" s="47">
        <v>2184.5770320000001</v>
      </c>
      <c r="E78" s="47">
        <v>2304.5240330000001</v>
      </c>
      <c r="F78" s="4"/>
      <c r="G78" s="3"/>
      <c r="H78" s="3"/>
    </row>
    <row r="79" spans="1:8" x14ac:dyDescent="0.2">
      <c r="A79" s="37" t="s">
        <v>75</v>
      </c>
      <c r="B79" s="38">
        <v>284.960713</v>
      </c>
      <c r="C79" s="38">
        <v>225.965878</v>
      </c>
      <c r="D79" s="38">
        <v>2707.906152</v>
      </c>
      <c r="E79" s="38">
        <v>2224.4733430000001</v>
      </c>
      <c r="F79" s="4"/>
      <c r="G79" s="3"/>
      <c r="H79" s="3"/>
    </row>
    <row r="80" spans="1:8" x14ac:dyDescent="0.2">
      <c r="A80" s="35" t="s">
        <v>76</v>
      </c>
      <c r="B80" s="47">
        <v>328.96067199999999</v>
      </c>
      <c r="C80" s="47">
        <v>333.26584300000002</v>
      </c>
      <c r="D80" s="47">
        <v>3715.4590109999999</v>
      </c>
      <c r="E80" s="47">
        <v>2748.2882140000002</v>
      </c>
      <c r="F80" s="4"/>
      <c r="G80" s="3"/>
      <c r="H80" s="3"/>
    </row>
    <row r="81" spans="1:8" x14ac:dyDescent="0.2">
      <c r="A81" s="37" t="s">
        <v>77</v>
      </c>
      <c r="B81" s="38">
        <v>2.0093E-2</v>
      </c>
      <c r="C81" s="38">
        <v>4.263153</v>
      </c>
      <c r="D81" s="38">
        <v>0.92921600000000004</v>
      </c>
      <c r="E81" s="38">
        <v>4.5662710000000004</v>
      </c>
      <c r="F81" s="4"/>
      <c r="G81" s="3"/>
      <c r="H81" s="3"/>
    </row>
    <row r="82" spans="1:8" x14ac:dyDescent="0.2">
      <c r="A82" s="36" t="s">
        <v>78</v>
      </c>
      <c r="B82" s="47">
        <v>415.26755900000001</v>
      </c>
      <c r="C82" s="47">
        <v>283.74337200000002</v>
      </c>
      <c r="D82" s="47">
        <v>3856.604863</v>
      </c>
      <c r="E82" s="47">
        <v>3126.262796</v>
      </c>
      <c r="F82" s="4"/>
      <c r="G82" s="3"/>
      <c r="H82" s="3"/>
    </row>
    <row r="83" spans="1:8" x14ac:dyDescent="0.2">
      <c r="A83" s="37" t="s">
        <v>79</v>
      </c>
      <c r="B83" s="38">
        <v>0.20033699999999999</v>
      </c>
      <c r="C83" s="38">
        <v>5.7000000000000002E-3</v>
      </c>
      <c r="D83" s="38">
        <v>3.5578750000000001</v>
      </c>
      <c r="E83" s="38">
        <v>0.77648300000000003</v>
      </c>
      <c r="F83" s="4"/>
      <c r="G83" s="3"/>
      <c r="H83" s="3"/>
    </row>
    <row r="84" spans="1:8" x14ac:dyDescent="0.2">
      <c r="A84" s="35" t="s">
        <v>80</v>
      </c>
      <c r="B84" s="47">
        <v>3.1096110000000001</v>
      </c>
      <c r="C84" s="47">
        <v>0.61853499999999995</v>
      </c>
      <c r="D84" s="47">
        <v>10.647399</v>
      </c>
      <c r="E84" s="47">
        <v>10.878162</v>
      </c>
      <c r="F84" s="4"/>
      <c r="G84" s="3"/>
      <c r="H84" s="3"/>
    </row>
    <row r="85" spans="1:8" x14ac:dyDescent="0.2">
      <c r="A85" s="37" t="s">
        <v>81</v>
      </c>
      <c r="B85" s="38">
        <v>4.0899999999999999E-2</v>
      </c>
      <c r="C85" s="38">
        <v>3.2690999999999998E-2</v>
      </c>
      <c r="D85" s="38">
        <v>0.25229600000000002</v>
      </c>
      <c r="E85" s="38">
        <v>0.344134</v>
      </c>
      <c r="F85" s="4"/>
      <c r="G85" s="3"/>
      <c r="H85" s="3"/>
    </row>
    <row r="86" spans="1:8" x14ac:dyDescent="0.2">
      <c r="A86" s="36" t="s">
        <v>82</v>
      </c>
      <c r="B86" s="47">
        <v>0.15739500000000001</v>
      </c>
      <c r="C86" s="47">
        <v>0.16739599999999999</v>
      </c>
      <c r="D86" s="47">
        <v>9.1057970000000008</v>
      </c>
      <c r="E86" s="47">
        <v>0.44361</v>
      </c>
      <c r="F86" s="4"/>
      <c r="G86" s="3"/>
      <c r="H86" s="3"/>
    </row>
    <row r="87" spans="1:8" x14ac:dyDescent="0.2">
      <c r="A87" s="37" t="s">
        <v>83</v>
      </c>
      <c r="B87" s="38">
        <v>0.47186600000000001</v>
      </c>
      <c r="C87" s="38">
        <v>0.47672199999999998</v>
      </c>
      <c r="D87" s="38">
        <v>8.1488840000000007</v>
      </c>
      <c r="E87" s="38">
        <v>3.4938729999999998</v>
      </c>
      <c r="F87" s="4"/>
      <c r="G87" s="3"/>
      <c r="H87" s="3"/>
    </row>
    <row r="88" spans="1:8" x14ac:dyDescent="0.2">
      <c r="A88" s="35" t="s">
        <v>84</v>
      </c>
      <c r="B88" s="47">
        <v>16.141449000000001</v>
      </c>
      <c r="C88" s="47">
        <v>12.534682</v>
      </c>
      <c r="D88" s="47">
        <v>191.30421799999999</v>
      </c>
      <c r="E88" s="47">
        <v>122.331442</v>
      </c>
      <c r="F88" s="4"/>
      <c r="G88" s="3"/>
      <c r="H88" s="3"/>
    </row>
    <row r="89" spans="1:8" x14ac:dyDescent="0.2">
      <c r="A89" s="37" t="s">
        <v>85</v>
      </c>
      <c r="B89" s="38">
        <v>102.944101</v>
      </c>
      <c r="C89" s="38">
        <v>94.304323999999994</v>
      </c>
      <c r="D89" s="38">
        <v>1144.2280089999999</v>
      </c>
      <c r="E89" s="38">
        <v>577.41022299999997</v>
      </c>
      <c r="F89" s="4"/>
      <c r="G89" s="3"/>
      <c r="H89" s="3"/>
    </row>
    <row r="90" spans="1:8" x14ac:dyDescent="0.2">
      <c r="A90" s="36" t="s">
        <v>86</v>
      </c>
      <c r="B90" s="47">
        <v>65.846794000000003</v>
      </c>
      <c r="C90" s="47">
        <v>71.354450999999997</v>
      </c>
      <c r="D90" s="47">
        <v>565.29252599999995</v>
      </c>
      <c r="E90" s="47">
        <v>410.55191600000001</v>
      </c>
      <c r="F90" s="4"/>
      <c r="G90" s="3"/>
      <c r="H90" s="3"/>
    </row>
    <row r="91" spans="1:8" x14ac:dyDescent="0.2">
      <c r="A91" s="37" t="s">
        <v>87</v>
      </c>
      <c r="B91" s="38">
        <v>0.59313099999999996</v>
      </c>
      <c r="C91" s="38">
        <v>4.003501</v>
      </c>
      <c r="D91" s="38">
        <v>8.2878019999999992</v>
      </c>
      <c r="E91" s="38">
        <v>13.306514999999999</v>
      </c>
      <c r="F91" s="4"/>
      <c r="G91" s="3"/>
      <c r="H91" s="3"/>
    </row>
    <row r="92" spans="1:8" x14ac:dyDescent="0.2">
      <c r="A92" s="35" t="s">
        <v>88</v>
      </c>
      <c r="B92" s="47">
        <v>29.185618000000002</v>
      </c>
      <c r="C92" s="47">
        <v>33.092455000000001</v>
      </c>
      <c r="D92" s="47">
        <v>313.14419400000003</v>
      </c>
      <c r="E92" s="47">
        <v>277.554956</v>
      </c>
      <c r="F92" s="4"/>
      <c r="G92" s="3"/>
      <c r="H92" s="3"/>
    </row>
    <row r="93" spans="1:8" x14ac:dyDescent="0.2">
      <c r="A93" s="37" t="s">
        <v>89</v>
      </c>
      <c r="B93" s="38">
        <v>14.304546</v>
      </c>
      <c r="C93" s="38">
        <v>12.801842000000001</v>
      </c>
      <c r="D93" s="38">
        <v>166.781567</v>
      </c>
      <c r="E93" s="38">
        <v>178.901107</v>
      </c>
      <c r="F93" s="4"/>
      <c r="G93" s="3"/>
      <c r="H93" s="3"/>
    </row>
    <row r="94" spans="1:8" x14ac:dyDescent="0.2">
      <c r="A94" s="36" t="s">
        <v>90</v>
      </c>
      <c r="B94" s="47">
        <v>6.2234930000000004</v>
      </c>
      <c r="C94" s="47">
        <v>24.449255999999998</v>
      </c>
      <c r="D94" s="47">
        <v>85.597132999999999</v>
      </c>
      <c r="E94" s="47">
        <v>48.741469000000002</v>
      </c>
      <c r="F94" s="4"/>
      <c r="G94" s="3"/>
      <c r="H94" s="3"/>
    </row>
    <row r="95" spans="1:8" x14ac:dyDescent="0.2">
      <c r="A95" s="37" t="s">
        <v>91</v>
      </c>
      <c r="B95" s="38">
        <v>1.28338</v>
      </c>
      <c r="C95" s="38">
        <v>0.62441500000000005</v>
      </c>
      <c r="D95" s="38">
        <v>50.589893000000004</v>
      </c>
      <c r="E95" s="38">
        <v>42.285950999999997</v>
      </c>
      <c r="F95" s="4"/>
      <c r="G95" s="3"/>
      <c r="H95" s="3"/>
    </row>
    <row r="96" spans="1:8" x14ac:dyDescent="0.2">
      <c r="A96" s="35" t="s">
        <v>92</v>
      </c>
      <c r="B96" s="47" t="s">
        <v>250</v>
      </c>
      <c r="C96" s="47">
        <v>1.6000000000000001E-4</v>
      </c>
      <c r="D96" s="47">
        <v>4.0890000000000003E-2</v>
      </c>
      <c r="E96" s="47">
        <v>0.254527</v>
      </c>
      <c r="F96" s="4"/>
      <c r="G96" s="3"/>
      <c r="H96" s="3"/>
    </row>
    <row r="97" spans="1:5" x14ac:dyDescent="0.2">
      <c r="A97" s="37" t="s">
        <v>93</v>
      </c>
      <c r="B97" s="38">
        <v>5.0000000000000001E-3</v>
      </c>
      <c r="C97" s="38" t="s">
        <v>250</v>
      </c>
      <c r="D97" s="38">
        <v>6.901E-3</v>
      </c>
      <c r="E97" s="38" t="s">
        <v>250</v>
      </c>
    </row>
    <row r="98" spans="1:5" x14ac:dyDescent="0.2">
      <c r="A98" s="36" t="s">
        <v>94</v>
      </c>
      <c r="B98" s="47">
        <v>24.359197999999999</v>
      </c>
      <c r="C98" s="47">
        <v>27.409965</v>
      </c>
      <c r="D98" s="47">
        <v>268.28928200000001</v>
      </c>
      <c r="E98" s="47">
        <v>191.17745400000001</v>
      </c>
    </row>
    <row r="99" spans="1:5" x14ac:dyDescent="0.2">
      <c r="A99" s="37" t="s">
        <v>95</v>
      </c>
      <c r="B99" s="38">
        <v>1.2113000000000001E-2</v>
      </c>
      <c r="C99" s="38">
        <v>0.12187099999999999</v>
      </c>
      <c r="D99" s="38">
        <v>0.66050399999999998</v>
      </c>
      <c r="E99" s="38">
        <v>0.92332099999999995</v>
      </c>
    </row>
    <row r="100" spans="1:5" x14ac:dyDescent="0.2">
      <c r="A100" s="35" t="s">
        <v>96</v>
      </c>
      <c r="B100" s="47">
        <v>0.402536</v>
      </c>
      <c r="C100" s="47">
        <v>0.35383900000000001</v>
      </c>
      <c r="D100" s="47">
        <v>4.4228969999999999</v>
      </c>
      <c r="E100" s="47">
        <v>1.566147</v>
      </c>
    </row>
    <row r="101" spans="1:5" x14ac:dyDescent="0.2">
      <c r="A101" s="37" t="s">
        <v>97</v>
      </c>
      <c r="B101" s="38">
        <v>2.5009E-2</v>
      </c>
      <c r="C101" s="38">
        <v>7.7840000000000006E-2</v>
      </c>
      <c r="D101" s="38">
        <v>0.29245599999999999</v>
      </c>
      <c r="E101" s="38">
        <v>0.147036</v>
      </c>
    </row>
    <row r="102" spans="1:5" x14ac:dyDescent="0.2">
      <c r="A102" s="39" t="s">
        <v>98</v>
      </c>
      <c r="B102" s="50">
        <v>0.29048000000000002</v>
      </c>
      <c r="C102" s="50">
        <v>1.5729280000000001</v>
      </c>
      <c r="D102" s="50">
        <v>6.313104</v>
      </c>
      <c r="E102" s="50">
        <v>5.6486679999999998</v>
      </c>
    </row>
    <row r="103" spans="1:5" x14ac:dyDescent="0.2">
      <c r="A103" s="48"/>
      <c r="B103" s="49"/>
      <c r="C103" s="49"/>
      <c r="D103" s="49"/>
      <c r="E103" s="49"/>
    </row>
    <row r="104" spans="1:5" x14ac:dyDescent="0.2">
      <c r="A104" s="51" t="s">
        <v>227</v>
      </c>
      <c r="B104" s="18"/>
      <c r="C104" s="18"/>
      <c r="D104" s="18"/>
      <c r="E104" s="18"/>
    </row>
    <row r="105" spans="1:5" x14ac:dyDescent="0.2">
      <c r="A105" s="66" t="str">
        <f>'working sheet'!B34</f>
        <v/>
      </c>
      <c r="B105" s="66"/>
      <c r="C105" s="66"/>
      <c r="D105" s="66"/>
      <c r="E105" s="66"/>
    </row>
    <row r="106" spans="1:5" ht="15" x14ac:dyDescent="0.2">
      <c r="A106" s="14"/>
    </row>
  </sheetData>
  <mergeCells count="5">
    <mergeCell ref="A4:G4"/>
    <mergeCell ref="A5:A6"/>
    <mergeCell ref="B5:C5"/>
    <mergeCell ref="D5:E5"/>
    <mergeCell ref="A105:E10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06"/>
  <sheetViews>
    <sheetView showGridLines="0" rightToLeft="1" zoomScale="90" zoomScaleNormal="90" zoomScaleSheetLayoutView="8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0" t="str">
        <f>'working sheet'!J5</f>
        <v>حركة التجارة الخارجية السلعية غير النفطية - عبر منافذ إمارة أبوظبي-سبتمبر 2020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61" t="s">
        <v>252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63" t="s">
        <v>226</v>
      </c>
      <c r="B4" s="63"/>
      <c r="C4" s="63"/>
      <c r="D4" s="63"/>
      <c r="E4" s="63"/>
      <c r="F4" s="63"/>
      <c r="G4" s="63"/>
      <c r="H4" s="24"/>
    </row>
    <row r="5" spans="1:12" ht="29.25" customHeight="1" x14ac:dyDescent="0.2">
      <c r="A5" s="64" t="s">
        <v>228</v>
      </c>
      <c r="B5" s="65" t="s">
        <v>230</v>
      </c>
      <c r="C5" s="65"/>
      <c r="D5" s="65" t="s">
        <v>231</v>
      </c>
      <c r="E5" s="65"/>
      <c r="H5" s="3"/>
    </row>
    <row r="6" spans="1:12" x14ac:dyDescent="0.2">
      <c r="A6" s="64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4"/>
      <c r="G6" s="3"/>
      <c r="H6" s="3"/>
    </row>
    <row r="7" spans="1:12" x14ac:dyDescent="0.2">
      <c r="A7" s="6" t="s">
        <v>3</v>
      </c>
      <c r="B7" s="19">
        <v>4033.5417929999999</v>
      </c>
      <c r="C7" s="19">
        <v>3658.2520949999998</v>
      </c>
      <c r="D7" s="19">
        <v>38479.657262000001</v>
      </c>
      <c r="E7" s="19">
        <v>26476.282727999998</v>
      </c>
      <c r="F7" s="4"/>
      <c r="G7" s="3"/>
      <c r="H7" s="3"/>
    </row>
    <row r="8" spans="1:12" x14ac:dyDescent="0.2">
      <c r="A8" s="35" t="s">
        <v>4</v>
      </c>
      <c r="B8" s="47">
        <v>0.40888799999999997</v>
      </c>
      <c r="C8" s="47">
        <v>0.63444999999999996</v>
      </c>
      <c r="D8" s="47">
        <v>17.385871999999999</v>
      </c>
      <c r="E8" s="47">
        <v>4.6971160000000003</v>
      </c>
      <c r="F8" s="4"/>
      <c r="G8" s="3"/>
      <c r="H8" s="3"/>
    </row>
    <row r="9" spans="1:12" x14ac:dyDescent="0.2">
      <c r="A9" s="37" t="s">
        <v>5</v>
      </c>
      <c r="B9" s="38">
        <v>6.2690739999999998</v>
      </c>
      <c r="C9" s="38">
        <v>17.052710999999999</v>
      </c>
      <c r="D9" s="38">
        <v>106.420885</v>
      </c>
      <c r="E9" s="38">
        <v>96.686755000000005</v>
      </c>
      <c r="F9" s="4"/>
      <c r="G9" s="3"/>
      <c r="H9" s="3"/>
    </row>
    <row r="10" spans="1:12" x14ac:dyDescent="0.2">
      <c r="A10" s="36" t="s">
        <v>6</v>
      </c>
      <c r="B10" s="47">
        <v>4.0595420000000004</v>
      </c>
      <c r="C10" s="47">
        <v>10.75038</v>
      </c>
      <c r="D10" s="47">
        <v>35.011558000000001</v>
      </c>
      <c r="E10" s="47">
        <v>42.431559999999998</v>
      </c>
      <c r="F10" s="4"/>
      <c r="G10" s="3"/>
      <c r="H10" s="3"/>
    </row>
    <row r="11" spans="1:12" x14ac:dyDescent="0.2">
      <c r="A11" s="37" t="s">
        <v>7</v>
      </c>
      <c r="B11" s="38">
        <v>15.762146</v>
      </c>
      <c r="C11" s="38">
        <v>18.576951000000001</v>
      </c>
      <c r="D11" s="38">
        <v>182.69119800000001</v>
      </c>
      <c r="E11" s="38">
        <v>219.26943700000001</v>
      </c>
      <c r="F11" s="4"/>
      <c r="G11" s="3"/>
      <c r="H11" s="3"/>
    </row>
    <row r="12" spans="1:12" x14ac:dyDescent="0.2">
      <c r="A12" s="35" t="s">
        <v>8</v>
      </c>
      <c r="B12" s="47" t="s">
        <v>250</v>
      </c>
      <c r="C12" s="47">
        <v>5.7230000000000003E-2</v>
      </c>
      <c r="D12" s="47">
        <v>3.8328000000000001E-2</v>
      </c>
      <c r="E12" s="47">
        <v>0.34950999999999999</v>
      </c>
      <c r="F12" s="4"/>
      <c r="G12" s="3"/>
      <c r="H12" s="3"/>
    </row>
    <row r="13" spans="1:12" x14ac:dyDescent="0.2">
      <c r="A13" s="37" t="s">
        <v>9</v>
      </c>
      <c r="B13" s="38">
        <v>0.25835200000000003</v>
      </c>
      <c r="C13" s="38">
        <v>0.53106600000000004</v>
      </c>
      <c r="D13" s="38">
        <v>2.3302870000000002</v>
      </c>
      <c r="E13" s="38">
        <v>1.9243589999999999</v>
      </c>
      <c r="F13" s="4"/>
      <c r="G13" s="3"/>
      <c r="H13" s="3"/>
    </row>
    <row r="14" spans="1:12" x14ac:dyDescent="0.2">
      <c r="A14" s="36" t="s">
        <v>10</v>
      </c>
      <c r="B14" s="47">
        <v>23.851586000000001</v>
      </c>
      <c r="C14" s="47">
        <v>35.732613000000001</v>
      </c>
      <c r="D14" s="47">
        <v>193.14789400000001</v>
      </c>
      <c r="E14" s="47">
        <v>267.937727</v>
      </c>
      <c r="F14" s="4"/>
      <c r="G14" s="3"/>
      <c r="H14" s="3"/>
    </row>
    <row r="15" spans="1:12" x14ac:dyDescent="0.2">
      <c r="A15" s="37" t="s">
        <v>11</v>
      </c>
      <c r="B15" s="38">
        <v>95.119758000000004</v>
      </c>
      <c r="C15" s="38">
        <v>113.212289</v>
      </c>
      <c r="D15" s="38">
        <v>911.91590399999995</v>
      </c>
      <c r="E15" s="38">
        <v>1149.466795</v>
      </c>
      <c r="F15" s="4"/>
      <c r="G15" s="3"/>
      <c r="H15" s="3"/>
    </row>
    <row r="16" spans="1:12" x14ac:dyDescent="0.2">
      <c r="A16" s="35" t="s">
        <v>12</v>
      </c>
      <c r="B16" s="47">
        <v>20.630227999999999</v>
      </c>
      <c r="C16" s="47">
        <v>23.318311999999999</v>
      </c>
      <c r="D16" s="47">
        <v>176.69677899999999</v>
      </c>
      <c r="E16" s="47">
        <v>222.709292</v>
      </c>
      <c r="F16" s="4"/>
      <c r="G16" s="3"/>
      <c r="H16" s="3"/>
    </row>
    <row r="17" spans="1:8" x14ac:dyDescent="0.2">
      <c r="A17" s="37" t="s">
        <v>13</v>
      </c>
      <c r="B17" s="38">
        <v>3.3211889999999999</v>
      </c>
      <c r="C17" s="38">
        <v>1.2839849999999999</v>
      </c>
      <c r="D17" s="38">
        <v>21.047829</v>
      </c>
      <c r="E17" s="38">
        <v>9.8273279999999996</v>
      </c>
      <c r="F17" s="4"/>
      <c r="G17" s="3"/>
      <c r="H17" s="3"/>
    </row>
    <row r="18" spans="1:8" x14ac:dyDescent="0.2">
      <c r="A18" s="36" t="s">
        <v>14</v>
      </c>
      <c r="B18" s="47">
        <v>0.96904100000000004</v>
      </c>
      <c r="C18" s="47">
        <v>0.66874199999999995</v>
      </c>
      <c r="D18" s="47">
        <v>8.5039770000000008</v>
      </c>
      <c r="E18" s="47">
        <v>4.1074460000000004</v>
      </c>
      <c r="F18" s="4"/>
      <c r="G18" s="3"/>
      <c r="H18" s="3"/>
    </row>
    <row r="19" spans="1:8" x14ac:dyDescent="0.2">
      <c r="A19" s="37" t="s">
        <v>15</v>
      </c>
      <c r="B19" s="38">
        <v>2.07247</v>
      </c>
      <c r="C19" s="38">
        <v>1.3060959999999999</v>
      </c>
      <c r="D19" s="38">
        <v>15.914308999999999</v>
      </c>
      <c r="E19" s="38">
        <v>24.502306999999998</v>
      </c>
      <c r="F19" s="4"/>
      <c r="G19" s="3"/>
      <c r="H19" s="3"/>
    </row>
    <row r="20" spans="1:8" x14ac:dyDescent="0.2">
      <c r="A20" s="35" t="s">
        <v>16</v>
      </c>
      <c r="B20" s="47">
        <v>0.92820499999999995</v>
      </c>
      <c r="C20" s="47">
        <v>0.62222100000000002</v>
      </c>
      <c r="D20" s="47">
        <v>13.247077000000001</v>
      </c>
      <c r="E20" s="47">
        <v>4.4427810000000001</v>
      </c>
      <c r="F20" s="4"/>
      <c r="G20" s="3"/>
      <c r="H20" s="3"/>
    </row>
    <row r="21" spans="1:8" x14ac:dyDescent="0.2">
      <c r="A21" s="37" t="s">
        <v>17</v>
      </c>
      <c r="B21" s="38">
        <v>5.9621E-2</v>
      </c>
      <c r="C21" s="38">
        <v>3.4354999999999997E-2</v>
      </c>
      <c r="D21" s="38">
        <v>0.56282799999999999</v>
      </c>
      <c r="E21" s="38">
        <v>0.83028599999999997</v>
      </c>
      <c r="F21" s="4"/>
      <c r="G21" s="3"/>
      <c r="H21" s="3"/>
    </row>
    <row r="22" spans="1:8" x14ac:dyDescent="0.2">
      <c r="A22" s="36" t="s">
        <v>18</v>
      </c>
      <c r="B22" s="47">
        <v>0.30299399999999999</v>
      </c>
      <c r="C22" s="47">
        <v>0.87020900000000001</v>
      </c>
      <c r="D22" s="47">
        <v>6.2550439999999998</v>
      </c>
      <c r="E22" s="47">
        <v>6.6614969999999998</v>
      </c>
      <c r="F22" s="4"/>
      <c r="G22" s="3"/>
      <c r="H22" s="3"/>
    </row>
    <row r="23" spans="1:8" x14ac:dyDescent="0.2">
      <c r="A23" s="37" t="s">
        <v>19</v>
      </c>
      <c r="B23" s="38">
        <v>1.9658249999999999</v>
      </c>
      <c r="C23" s="38">
        <v>0.66091200000000005</v>
      </c>
      <c r="D23" s="38">
        <v>15.807333</v>
      </c>
      <c r="E23" s="38">
        <v>5.2836150000000002</v>
      </c>
      <c r="F23" s="4"/>
      <c r="G23" s="3"/>
      <c r="H23" s="3"/>
    </row>
    <row r="24" spans="1:8" x14ac:dyDescent="0.2">
      <c r="A24" s="35" t="s">
        <v>20</v>
      </c>
      <c r="B24" s="47">
        <v>11.81851</v>
      </c>
      <c r="C24" s="47">
        <v>7.2588150000000002</v>
      </c>
      <c r="D24" s="47">
        <v>100.202583</v>
      </c>
      <c r="E24" s="47">
        <v>79.852380999999994</v>
      </c>
      <c r="F24" s="4"/>
      <c r="G24" s="3"/>
      <c r="H24" s="3"/>
    </row>
    <row r="25" spans="1:8" x14ac:dyDescent="0.2">
      <c r="A25" s="37" t="s">
        <v>21</v>
      </c>
      <c r="B25" s="38">
        <v>23.081717999999999</v>
      </c>
      <c r="C25" s="38">
        <v>16.643816999999999</v>
      </c>
      <c r="D25" s="38">
        <v>227.544758</v>
      </c>
      <c r="E25" s="38">
        <v>166.110794</v>
      </c>
      <c r="F25" s="4"/>
      <c r="G25" s="3"/>
      <c r="H25" s="3"/>
    </row>
    <row r="26" spans="1:8" x14ac:dyDescent="0.2">
      <c r="A26" s="36" t="s">
        <v>22</v>
      </c>
      <c r="B26" s="47">
        <v>4.5543529999999999</v>
      </c>
      <c r="C26" s="47">
        <v>6.4544410000000001</v>
      </c>
      <c r="D26" s="47">
        <v>42.531531999999999</v>
      </c>
      <c r="E26" s="47">
        <v>50.717514999999999</v>
      </c>
      <c r="F26" s="4"/>
      <c r="G26" s="3"/>
      <c r="H26" s="3"/>
    </row>
    <row r="27" spans="1:8" x14ac:dyDescent="0.2">
      <c r="A27" s="37" t="s">
        <v>23</v>
      </c>
      <c r="B27" s="38">
        <v>10.064427</v>
      </c>
      <c r="C27" s="38">
        <v>3.2109570000000001</v>
      </c>
      <c r="D27" s="38">
        <v>83.501776000000007</v>
      </c>
      <c r="E27" s="38">
        <v>37.034801000000002</v>
      </c>
      <c r="F27" s="4"/>
      <c r="G27" s="3"/>
      <c r="H27" s="3"/>
    </row>
    <row r="28" spans="1:8" x14ac:dyDescent="0.2">
      <c r="A28" s="35" t="s">
        <v>24</v>
      </c>
      <c r="B28" s="47">
        <v>5.1234260000000003</v>
      </c>
      <c r="C28" s="47">
        <v>8.6933539999999994</v>
      </c>
      <c r="D28" s="47">
        <v>74.902956000000003</v>
      </c>
      <c r="E28" s="47">
        <v>52.784258000000001</v>
      </c>
      <c r="F28" s="4"/>
      <c r="G28" s="3"/>
      <c r="H28" s="3"/>
    </row>
    <row r="29" spans="1:8" x14ac:dyDescent="0.2">
      <c r="A29" s="37" t="s">
        <v>25</v>
      </c>
      <c r="B29" s="38">
        <v>14.845596</v>
      </c>
      <c r="C29" s="38">
        <v>1.3920110000000001</v>
      </c>
      <c r="D29" s="38">
        <v>113.033242</v>
      </c>
      <c r="E29" s="38">
        <v>46.406297000000002</v>
      </c>
      <c r="F29" s="4"/>
      <c r="G29" s="3"/>
      <c r="H29" s="3"/>
    </row>
    <row r="30" spans="1:8" x14ac:dyDescent="0.2">
      <c r="A30" s="36" t="s">
        <v>26</v>
      </c>
      <c r="B30" s="47">
        <v>3.3709850000000001</v>
      </c>
      <c r="C30" s="47">
        <v>1.4440740000000001</v>
      </c>
      <c r="D30" s="47">
        <v>20.502407999999999</v>
      </c>
      <c r="E30" s="47">
        <v>9.7715779999999999</v>
      </c>
      <c r="F30" s="4"/>
      <c r="G30" s="3"/>
      <c r="H30" s="3"/>
    </row>
    <row r="31" spans="1:8" x14ac:dyDescent="0.2">
      <c r="A31" s="37" t="s">
        <v>27</v>
      </c>
      <c r="B31" s="38">
        <v>6.3862610000000002</v>
      </c>
      <c r="C31" s="38">
        <v>1.2163999999999999E-2</v>
      </c>
      <c r="D31" s="38">
        <v>65.158794</v>
      </c>
      <c r="E31" s="38">
        <v>22.016030000000001</v>
      </c>
      <c r="F31" s="4"/>
      <c r="G31" s="3"/>
      <c r="H31" s="3"/>
    </row>
    <row r="32" spans="1:8" x14ac:dyDescent="0.2">
      <c r="A32" s="35" t="s">
        <v>28</v>
      </c>
      <c r="B32" s="47">
        <v>3.4564889999999999</v>
      </c>
      <c r="C32" s="47">
        <v>2.6168200000000001</v>
      </c>
      <c r="D32" s="47">
        <v>28.300964</v>
      </c>
      <c r="E32" s="47">
        <v>20.084454000000001</v>
      </c>
      <c r="F32" s="4"/>
      <c r="G32" s="3"/>
      <c r="H32" s="3"/>
    </row>
    <row r="33" spans="1:8" x14ac:dyDescent="0.2">
      <c r="A33" s="37" t="s">
        <v>29</v>
      </c>
      <c r="B33" s="38">
        <v>0.29791699999999999</v>
      </c>
      <c r="C33" s="38">
        <v>2.2446100000000002</v>
      </c>
      <c r="D33" s="38">
        <v>4.3789059999999997</v>
      </c>
      <c r="E33" s="38">
        <v>3.4710299999999998</v>
      </c>
      <c r="F33" s="4"/>
      <c r="G33" s="3"/>
      <c r="H33" s="3"/>
    </row>
    <row r="34" spans="1:8" x14ac:dyDescent="0.2">
      <c r="A34" s="36" t="s">
        <v>30</v>
      </c>
      <c r="B34" s="47">
        <v>8.1923779999999997</v>
      </c>
      <c r="C34" s="47">
        <v>4.0485319999999998</v>
      </c>
      <c r="D34" s="47">
        <v>51.237318000000002</v>
      </c>
      <c r="E34" s="47">
        <v>34.924793000000001</v>
      </c>
      <c r="F34" s="4"/>
      <c r="G34" s="3"/>
      <c r="H34" s="3"/>
    </row>
    <row r="35" spans="1:8" x14ac:dyDescent="0.2">
      <c r="A35" s="37" t="s">
        <v>31</v>
      </c>
      <c r="B35" s="38">
        <v>4.7990690000000003</v>
      </c>
      <c r="C35" s="38">
        <v>4.446561</v>
      </c>
      <c r="D35" s="38">
        <v>79.664585000000002</v>
      </c>
      <c r="E35" s="38">
        <v>55.446562</v>
      </c>
      <c r="F35" s="4"/>
      <c r="G35" s="3"/>
      <c r="H35" s="3"/>
    </row>
    <row r="36" spans="1:8" x14ac:dyDescent="0.2">
      <c r="A36" s="35" t="s">
        <v>32</v>
      </c>
      <c r="B36" s="47">
        <v>11.308223</v>
      </c>
      <c r="C36" s="47">
        <v>7.9688720000000002</v>
      </c>
      <c r="D36" s="47">
        <v>125.81859</v>
      </c>
      <c r="E36" s="47">
        <v>57.114051000000003</v>
      </c>
      <c r="F36" s="4"/>
      <c r="G36" s="3"/>
      <c r="H36" s="3"/>
    </row>
    <row r="37" spans="1:8" x14ac:dyDescent="0.2">
      <c r="A37" s="37" t="s">
        <v>33</v>
      </c>
      <c r="B37" s="38">
        <v>102.503635</v>
      </c>
      <c r="C37" s="38">
        <v>57.272260000000003</v>
      </c>
      <c r="D37" s="38">
        <v>476.62366800000001</v>
      </c>
      <c r="E37" s="38">
        <v>515.80207199999995</v>
      </c>
      <c r="F37" s="4"/>
      <c r="G37" s="3"/>
      <c r="H37" s="3"/>
    </row>
    <row r="38" spans="1:8" x14ac:dyDescent="0.2">
      <c r="A38" s="36" t="s">
        <v>34</v>
      </c>
      <c r="B38" s="47">
        <v>0.22675600000000001</v>
      </c>
      <c r="C38" s="47">
        <v>6.1247999999999997E-2</v>
      </c>
      <c r="D38" s="47">
        <v>2.5095550000000002</v>
      </c>
      <c r="E38" s="47">
        <v>1.977881</v>
      </c>
      <c r="F38" s="4"/>
      <c r="G38" s="3"/>
      <c r="H38" s="3"/>
    </row>
    <row r="39" spans="1:8" x14ac:dyDescent="0.2">
      <c r="A39" s="37" t="s">
        <v>35</v>
      </c>
      <c r="B39" s="38">
        <v>8.3623940000000001</v>
      </c>
      <c r="C39" s="38">
        <v>6.8016009999999998</v>
      </c>
      <c r="D39" s="38">
        <v>55.348435000000002</v>
      </c>
      <c r="E39" s="38">
        <v>38.302419</v>
      </c>
      <c r="F39" s="4"/>
      <c r="G39" s="3"/>
      <c r="H39" s="3"/>
    </row>
    <row r="40" spans="1:8" x14ac:dyDescent="0.2">
      <c r="A40" s="35" t="s">
        <v>36</v>
      </c>
      <c r="B40" s="47">
        <v>235.07179600000001</v>
      </c>
      <c r="C40" s="47">
        <v>170.86235500000001</v>
      </c>
      <c r="D40" s="47">
        <v>1749.4837930000001</v>
      </c>
      <c r="E40" s="47">
        <v>1368.488564</v>
      </c>
      <c r="F40" s="4"/>
      <c r="G40" s="3"/>
      <c r="H40" s="3"/>
    </row>
    <row r="41" spans="1:8" x14ac:dyDescent="0.2">
      <c r="A41" s="37" t="s">
        <v>37</v>
      </c>
      <c r="B41" s="38">
        <v>18.732669000000001</v>
      </c>
      <c r="C41" s="38">
        <v>24.917528000000001</v>
      </c>
      <c r="D41" s="38">
        <v>153.99207699999999</v>
      </c>
      <c r="E41" s="38">
        <v>143.60993099999999</v>
      </c>
      <c r="F41" s="4"/>
      <c r="G41" s="3"/>
      <c r="H41" s="3"/>
    </row>
    <row r="42" spans="1:8" x14ac:dyDescent="0.2">
      <c r="A42" s="36" t="s">
        <v>38</v>
      </c>
      <c r="B42" s="47">
        <v>1.3165690000000001</v>
      </c>
      <c r="C42" s="47">
        <v>3.219697</v>
      </c>
      <c r="D42" s="47">
        <v>13.206637000000001</v>
      </c>
      <c r="E42" s="47">
        <v>15.589917</v>
      </c>
      <c r="F42" s="4"/>
      <c r="G42" s="3"/>
      <c r="H42" s="3"/>
    </row>
    <row r="43" spans="1:8" x14ac:dyDescent="0.2">
      <c r="A43" s="37" t="s">
        <v>39</v>
      </c>
      <c r="B43" s="38">
        <v>0.66716699999999995</v>
      </c>
      <c r="C43" s="38">
        <v>0.26566099999999998</v>
      </c>
      <c r="D43" s="38">
        <v>3.645699</v>
      </c>
      <c r="E43" s="38">
        <v>1.129516</v>
      </c>
      <c r="F43" s="4"/>
      <c r="G43" s="3"/>
      <c r="H43" s="3"/>
    </row>
    <row r="44" spans="1:8" x14ac:dyDescent="0.2">
      <c r="A44" s="35" t="s">
        <v>40</v>
      </c>
      <c r="B44" s="47">
        <v>1.16181</v>
      </c>
      <c r="C44" s="47">
        <v>0.86922500000000003</v>
      </c>
      <c r="D44" s="47">
        <v>8.8814720000000005</v>
      </c>
      <c r="E44" s="47">
        <v>4.2873390000000002</v>
      </c>
      <c r="F44" s="4"/>
      <c r="G44" s="3"/>
      <c r="H44" s="3"/>
    </row>
    <row r="45" spans="1:8" x14ac:dyDescent="0.2">
      <c r="A45" s="37" t="s">
        <v>41</v>
      </c>
      <c r="B45" s="38">
        <v>10.586682</v>
      </c>
      <c r="C45" s="38">
        <v>7.5430739999999998</v>
      </c>
      <c r="D45" s="38">
        <v>101.391543</v>
      </c>
      <c r="E45" s="38">
        <v>104.372186</v>
      </c>
      <c r="F45" s="4"/>
      <c r="G45" s="3"/>
      <c r="H45" s="3"/>
    </row>
    <row r="46" spans="1:8" x14ac:dyDescent="0.2">
      <c r="A46" s="36" t="s">
        <v>42</v>
      </c>
      <c r="B46" s="47">
        <v>65.057027000000005</v>
      </c>
      <c r="C46" s="47">
        <v>37.887419999999999</v>
      </c>
      <c r="D46" s="47">
        <v>529.96183499999995</v>
      </c>
      <c r="E46" s="47">
        <v>347.66209400000002</v>
      </c>
      <c r="F46" s="4"/>
      <c r="G46" s="3"/>
      <c r="H46" s="3"/>
    </row>
    <row r="47" spans="1:8" x14ac:dyDescent="0.2">
      <c r="A47" s="37" t="s">
        <v>43</v>
      </c>
      <c r="B47" s="38">
        <v>25.058786000000001</v>
      </c>
      <c r="C47" s="38">
        <v>65.431748999999996</v>
      </c>
      <c r="D47" s="38">
        <v>274.90859399999999</v>
      </c>
      <c r="E47" s="38">
        <v>325.26916</v>
      </c>
      <c r="F47" s="4"/>
      <c r="G47" s="3"/>
      <c r="H47" s="3"/>
    </row>
    <row r="48" spans="1:8" x14ac:dyDescent="0.2">
      <c r="A48" s="35" t="s">
        <v>44</v>
      </c>
      <c r="B48" s="47">
        <v>4.457E-3</v>
      </c>
      <c r="C48" s="47">
        <v>5.04E-4</v>
      </c>
      <c r="D48" s="47">
        <v>0.27810699999999999</v>
      </c>
      <c r="E48" s="47">
        <v>0.16781199999999999</v>
      </c>
      <c r="F48" s="4"/>
      <c r="G48" s="3"/>
      <c r="H48" s="3"/>
    </row>
    <row r="49" spans="1:8" x14ac:dyDescent="0.2">
      <c r="A49" s="37" t="s">
        <v>45</v>
      </c>
      <c r="B49" s="38">
        <v>4.2759400000000003</v>
      </c>
      <c r="C49" s="38">
        <v>9.586881</v>
      </c>
      <c r="D49" s="38">
        <v>115.426877</v>
      </c>
      <c r="E49" s="38">
        <v>86.697553999999997</v>
      </c>
      <c r="F49" s="4"/>
      <c r="G49" s="3"/>
      <c r="H49" s="3"/>
    </row>
    <row r="50" spans="1:8" x14ac:dyDescent="0.2">
      <c r="A50" s="36" t="s">
        <v>46</v>
      </c>
      <c r="B50" s="36" t="s">
        <v>250</v>
      </c>
      <c r="C50" s="36">
        <v>9.2079999999999992E-3</v>
      </c>
      <c r="D50" s="36">
        <v>2.1565000000000001E-2</v>
      </c>
      <c r="E50" s="36">
        <v>3.9208E-2</v>
      </c>
      <c r="F50" s="4"/>
      <c r="G50" s="3"/>
      <c r="H50" s="3"/>
    </row>
    <row r="51" spans="1:8" x14ac:dyDescent="0.2">
      <c r="A51" s="37" t="s">
        <v>47</v>
      </c>
      <c r="B51" s="38">
        <v>10.572837</v>
      </c>
      <c r="C51" s="38">
        <v>5.0263450000000001</v>
      </c>
      <c r="D51" s="38">
        <v>86.724084000000005</v>
      </c>
      <c r="E51" s="38">
        <v>57.990011000000003</v>
      </c>
      <c r="F51" s="4"/>
      <c r="G51" s="3"/>
      <c r="H51" s="3"/>
    </row>
    <row r="52" spans="1:8" x14ac:dyDescent="0.2">
      <c r="A52" s="35" t="s">
        <v>48</v>
      </c>
      <c r="B52" s="36">
        <v>0.90422199999999997</v>
      </c>
      <c r="C52" s="36">
        <v>1.4732289999999999</v>
      </c>
      <c r="D52" s="36">
        <v>7.7034599999999998</v>
      </c>
      <c r="E52" s="36">
        <v>8.2272390000000009</v>
      </c>
      <c r="F52" s="4"/>
      <c r="G52" s="3"/>
      <c r="H52" s="3"/>
    </row>
    <row r="53" spans="1:8" x14ac:dyDescent="0.2">
      <c r="A53" s="37" t="s">
        <v>49</v>
      </c>
      <c r="B53" s="38">
        <v>0.72953299999999999</v>
      </c>
      <c r="C53" s="38">
        <v>0.77622999999999998</v>
      </c>
      <c r="D53" s="38">
        <v>7.3208289999999998</v>
      </c>
      <c r="E53" s="38">
        <v>3.1313260000000001</v>
      </c>
      <c r="F53" s="4"/>
      <c r="G53" s="3"/>
      <c r="H53" s="3"/>
    </row>
    <row r="54" spans="1:8" x14ac:dyDescent="0.2">
      <c r="A54" s="36" t="s">
        <v>50</v>
      </c>
      <c r="B54" s="36">
        <v>2.7955000000000001E-2</v>
      </c>
      <c r="C54" s="36">
        <v>1.958E-2</v>
      </c>
      <c r="D54" s="36">
        <v>11.350773</v>
      </c>
      <c r="E54" s="36">
        <v>9.1363679999999992</v>
      </c>
      <c r="F54" s="4"/>
      <c r="G54" s="3"/>
      <c r="H54" s="3"/>
    </row>
    <row r="55" spans="1:8" x14ac:dyDescent="0.2">
      <c r="A55" s="37" t="s">
        <v>51</v>
      </c>
      <c r="B55" s="38">
        <v>12.071125</v>
      </c>
      <c r="C55" s="38">
        <v>7.7840769999999999</v>
      </c>
      <c r="D55" s="38">
        <v>110.88484</v>
      </c>
      <c r="E55" s="38">
        <v>72.009776000000002</v>
      </c>
      <c r="F55" s="4"/>
      <c r="G55" s="3"/>
      <c r="H55" s="3"/>
    </row>
    <row r="56" spans="1:8" x14ac:dyDescent="0.2">
      <c r="A56" s="35" t="s">
        <v>52</v>
      </c>
      <c r="B56" s="36">
        <v>3.1577229999999998</v>
      </c>
      <c r="C56" s="36">
        <v>2.6361370000000002</v>
      </c>
      <c r="D56" s="36">
        <v>18.559729000000001</v>
      </c>
      <c r="E56" s="36">
        <v>13.344917000000001</v>
      </c>
      <c r="F56" s="4"/>
      <c r="G56" s="3"/>
      <c r="H56" s="3"/>
    </row>
    <row r="57" spans="1:8" x14ac:dyDescent="0.2">
      <c r="A57" s="37" t="s">
        <v>53</v>
      </c>
      <c r="B57" s="38" t="s">
        <v>250</v>
      </c>
      <c r="C57" s="38" t="s">
        <v>250</v>
      </c>
      <c r="D57" s="38">
        <v>5.3891000000000001E-2</v>
      </c>
      <c r="E57" s="38">
        <v>3.0000000000000001E-5</v>
      </c>
      <c r="F57" s="4"/>
      <c r="G57" s="3"/>
      <c r="H57" s="3"/>
    </row>
    <row r="58" spans="1:8" x14ac:dyDescent="0.2">
      <c r="A58" s="36" t="s">
        <v>54</v>
      </c>
      <c r="B58" s="36">
        <v>0.27765899999999999</v>
      </c>
      <c r="C58" s="36">
        <v>3.7142000000000001E-2</v>
      </c>
      <c r="D58" s="36">
        <v>1.878822</v>
      </c>
      <c r="E58" s="36">
        <v>1.768672</v>
      </c>
      <c r="F58" s="4"/>
      <c r="G58" s="3"/>
      <c r="H58" s="3"/>
    </row>
    <row r="59" spans="1:8" ht="13.5" customHeight="1" x14ac:dyDescent="0.2">
      <c r="A59" s="37" t="s">
        <v>55</v>
      </c>
      <c r="B59" s="38">
        <v>0.34336100000000003</v>
      </c>
      <c r="C59" s="38">
        <v>2.5232199999999998</v>
      </c>
      <c r="D59" s="38">
        <v>4.459136</v>
      </c>
      <c r="E59" s="38">
        <v>17.405692999999999</v>
      </c>
      <c r="F59" s="4"/>
      <c r="G59" s="3"/>
      <c r="H59" s="3"/>
    </row>
    <row r="60" spans="1:8" x14ac:dyDescent="0.2">
      <c r="A60" s="35" t="s">
        <v>99</v>
      </c>
      <c r="B60" s="36">
        <v>0.549655</v>
      </c>
      <c r="C60" s="36">
        <v>0.80982699999999996</v>
      </c>
      <c r="D60" s="36">
        <v>4.3018939999999999</v>
      </c>
      <c r="E60" s="36">
        <v>4.1709909999999999</v>
      </c>
      <c r="F60" s="4"/>
      <c r="G60" s="3"/>
      <c r="H60" s="3"/>
    </row>
    <row r="61" spans="1:8" x14ac:dyDescent="0.2">
      <c r="A61" s="37" t="s">
        <v>56</v>
      </c>
      <c r="B61" s="38">
        <v>1.3505339999999999</v>
      </c>
      <c r="C61" s="38">
        <v>2.4886370000000002</v>
      </c>
      <c r="D61" s="38">
        <v>16.397182999999998</v>
      </c>
      <c r="E61" s="38">
        <v>13.817308000000001</v>
      </c>
      <c r="F61" s="4"/>
      <c r="G61" s="3"/>
      <c r="H61" s="3"/>
    </row>
    <row r="62" spans="1:8" x14ac:dyDescent="0.2">
      <c r="A62" s="36" t="s">
        <v>57</v>
      </c>
      <c r="B62" s="36">
        <v>1.2005699999999999</v>
      </c>
      <c r="C62" s="36">
        <v>0.406835</v>
      </c>
      <c r="D62" s="36">
        <v>12.512256000000001</v>
      </c>
      <c r="E62" s="36">
        <v>4.6932390000000002</v>
      </c>
      <c r="F62" s="4"/>
      <c r="G62" s="3"/>
      <c r="H62" s="3"/>
    </row>
    <row r="63" spans="1:8" x14ac:dyDescent="0.2">
      <c r="A63" s="37" t="s">
        <v>58</v>
      </c>
      <c r="B63" s="38">
        <v>2.0575290000000002</v>
      </c>
      <c r="C63" s="38">
        <v>5.6675269999999998</v>
      </c>
      <c r="D63" s="38">
        <v>15.140586000000001</v>
      </c>
      <c r="E63" s="38">
        <v>11.967559</v>
      </c>
      <c r="F63" s="4"/>
      <c r="G63" s="3"/>
      <c r="H63" s="3"/>
    </row>
    <row r="64" spans="1:8" x14ac:dyDescent="0.2">
      <c r="A64" s="35" t="s">
        <v>59</v>
      </c>
      <c r="B64" s="36">
        <v>3.8342079999999998</v>
      </c>
      <c r="C64" s="36">
        <v>2.9080789999999999</v>
      </c>
      <c r="D64" s="36">
        <v>42.104405999999997</v>
      </c>
      <c r="E64" s="36">
        <v>19.844014999999999</v>
      </c>
      <c r="F64" s="4"/>
      <c r="G64" s="3"/>
      <c r="H64" s="3"/>
    </row>
    <row r="65" spans="1:8" x14ac:dyDescent="0.2">
      <c r="A65" s="37" t="s">
        <v>60</v>
      </c>
      <c r="B65" s="38">
        <v>1.777263</v>
      </c>
      <c r="C65" s="38">
        <v>0.394013</v>
      </c>
      <c r="D65" s="38">
        <v>7.2029399999999999</v>
      </c>
      <c r="E65" s="38">
        <v>2.7703250000000001</v>
      </c>
      <c r="F65" s="4"/>
      <c r="G65" s="3"/>
      <c r="H65" s="3"/>
    </row>
    <row r="66" spans="1:8" x14ac:dyDescent="0.2">
      <c r="A66" s="36" t="s">
        <v>61</v>
      </c>
      <c r="B66" s="36">
        <v>1.171975</v>
      </c>
      <c r="C66" s="36">
        <v>0.71366700000000005</v>
      </c>
      <c r="D66" s="36">
        <v>8.6222549999999991</v>
      </c>
      <c r="E66" s="36">
        <v>4.6088269999999998</v>
      </c>
      <c r="F66" s="4"/>
      <c r="G66" s="3"/>
      <c r="H66" s="3"/>
    </row>
    <row r="67" spans="1:8" x14ac:dyDescent="0.2">
      <c r="A67" s="37" t="s">
        <v>62</v>
      </c>
      <c r="B67" s="38">
        <v>0.70374300000000001</v>
      </c>
      <c r="C67" s="38">
        <v>1.329105</v>
      </c>
      <c r="D67" s="38">
        <v>12.161184</v>
      </c>
      <c r="E67" s="38">
        <v>7.8056559999999999</v>
      </c>
      <c r="F67" s="4"/>
      <c r="G67" s="3"/>
      <c r="H67" s="3"/>
    </row>
    <row r="68" spans="1:8" x14ac:dyDescent="0.2">
      <c r="A68" s="35" t="s">
        <v>63</v>
      </c>
      <c r="B68" s="36">
        <v>132.51368199999999</v>
      </c>
      <c r="C68" s="36">
        <v>109.61345799999999</v>
      </c>
      <c r="D68" s="36">
        <v>1149.3387339999999</v>
      </c>
      <c r="E68" s="36">
        <v>626.07790899999998</v>
      </c>
      <c r="F68" s="4"/>
      <c r="G68" s="3"/>
      <c r="H68" s="3"/>
    </row>
    <row r="69" spans="1:8" x14ac:dyDescent="0.2">
      <c r="A69" s="37" t="s">
        <v>64</v>
      </c>
      <c r="B69" s="38">
        <v>31.443418999999999</v>
      </c>
      <c r="C69" s="38">
        <v>20.259464999999999</v>
      </c>
      <c r="D69" s="38">
        <v>263.17075599999998</v>
      </c>
      <c r="E69" s="38">
        <v>152.944503</v>
      </c>
      <c r="F69" s="4"/>
      <c r="G69" s="3"/>
      <c r="H69" s="3"/>
    </row>
    <row r="70" spans="1:8" x14ac:dyDescent="0.2">
      <c r="A70" s="36" t="s">
        <v>65</v>
      </c>
      <c r="B70" s="36">
        <v>10.96552</v>
      </c>
      <c r="C70" s="36">
        <v>24.287652000000001</v>
      </c>
      <c r="D70" s="36">
        <v>95.055402999999998</v>
      </c>
      <c r="E70" s="36">
        <v>123.137439</v>
      </c>
      <c r="F70" s="4"/>
      <c r="G70" s="3"/>
      <c r="H70" s="3"/>
    </row>
    <row r="71" spans="1:8" x14ac:dyDescent="0.2">
      <c r="A71" s="37" t="s">
        <v>66</v>
      </c>
      <c r="B71" s="38">
        <v>39.845143999999998</v>
      </c>
      <c r="C71" s="38">
        <v>28.003986999999999</v>
      </c>
      <c r="D71" s="38">
        <v>328.432323</v>
      </c>
      <c r="E71" s="38">
        <v>205.53801799999999</v>
      </c>
      <c r="F71" s="4"/>
      <c r="G71" s="3"/>
      <c r="H71" s="3"/>
    </row>
    <row r="72" spans="1:8" x14ac:dyDescent="0.2">
      <c r="A72" s="35" t="s">
        <v>67</v>
      </c>
      <c r="B72" s="36">
        <v>2.5538419999999999</v>
      </c>
      <c r="C72" s="36">
        <v>1.6150850000000001</v>
      </c>
      <c r="D72" s="36">
        <v>11.946062</v>
      </c>
      <c r="E72" s="36">
        <v>11.928718999999999</v>
      </c>
      <c r="F72" s="4"/>
      <c r="G72" s="3"/>
      <c r="H72" s="3"/>
    </row>
    <row r="73" spans="1:8" x14ac:dyDescent="0.2">
      <c r="A73" s="37" t="s">
        <v>68</v>
      </c>
      <c r="B73" s="38">
        <v>3.2294999999999997E-2</v>
      </c>
      <c r="C73" s="38">
        <v>3.7192000000000003E-2</v>
      </c>
      <c r="D73" s="38">
        <v>0.80212099999999997</v>
      </c>
      <c r="E73" s="38">
        <v>0.323905</v>
      </c>
      <c r="F73" s="4"/>
      <c r="G73" s="3"/>
      <c r="H73" s="3"/>
    </row>
    <row r="74" spans="1:8" x14ac:dyDescent="0.2">
      <c r="A74" s="36" t="s">
        <v>69</v>
      </c>
      <c r="B74" s="36">
        <v>0.751023</v>
      </c>
      <c r="C74" s="36">
        <v>2.4174349999999998</v>
      </c>
      <c r="D74" s="36">
        <v>6.2413030000000003</v>
      </c>
      <c r="E74" s="36">
        <v>9.5635320000000004</v>
      </c>
      <c r="F74" s="4"/>
      <c r="G74" s="3"/>
      <c r="H74" s="3"/>
    </row>
    <row r="75" spans="1:8" x14ac:dyDescent="0.2">
      <c r="A75" s="37" t="s">
        <v>70</v>
      </c>
      <c r="B75" s="38">
        <v>11.282379000000001</v>
      </c>
      <c r="C75" s="38">
        <v>20.662755000000001</v>
      </c>
      <c r="D75" s="38">
        <v>102.362942</v>
      </c>
      <c r="E75" s="38">
        <v>66.254690999999994</v>
      </c>
      <c r="F75" s="4"/>
      <c r="G75" s="3"/>
      <c r="H75" s="3"/>
    </row>
    <row r="76" spans="1:8" x14ac:dyDescent="0.2">
      <c r="A76" s="35" t="s">
        <v>71</v>
      </c>
      <c r="B76" s="36">
        <v>3.1344270000000001</v>
      </c>
      <c r="C76" s="36">
        <v>3.5382850000000001</v>
      </c>
      <c r="D76" s="36">
        <v>35.581113999999999</v>
      </c>
      <c r="E76" s="36">
        <v>35.046708000000002</v>
      </c>
      <c r="F76" s="4"/>
      <c r="G76" s="3"/>
      <c r="H76" s="3"/>
    </row>
    <row r="77" spans="1:8" x14ac:dyDescent="0.2">
      <c r="A77" s="37" t="s">
        <v>72</v>
      </c>
      <c r="B77" s="38">
        <v>9.2380910000000007</v>
      </c>
      <c r="C77" s="38">
        <v>4.7393369999999999</v>
      </c>
      <c r="D77" s="38">
        <v>99.012900999999999</v>
      </c>
      <c r="E77" s="38">
        <v>40.065489999999997</v>
      </c>
      <c r="F77" s="4"/>
      <c r="G77" s="3"/>
      <c r="H77" s="3"/>
    </row>
    <row r="78" spans="1:8" x14ac:dyDescent="0.2">
      <c r="A78" s="36" t="s">
        <v>73</v>
      </c>
      <c r="B78" s="36">
        <v>15.988564</v>
      </c>
      <c r="C78" s="36">
        <v>4.3890669999999998</v>
      </c>
      <c r="D78" s="36">
        <v>378.79509000000002</v>
      </c>
      <c r="E78" s="36">
        <v>144.808818</v>
      </c>
      <c r="F78" s="4"/>
      <c r="G78" s="3"/>
      <c r="H78" s="3"/>
    </row>
    <row r="79" spans="1:8" x14ac:dyDescent="0.2">
      <c r="A79" s="37" t="s">
        <v>74</v>
      </c>
      <c r="B79" s="38">
        <v>52.919334999999997</v>
      </c>
      <c r="C79" s="38">
        <v>29.795763999999998</v>
      </c>
      <c r="D79" s="38">
        <v>508.01806399999998</v>
      </c>
      <c r="E79" s="38">
        <v>196.28537900000001</v>
      </c>
      <c r="F79" s="4"/>
      <c r="G79" s="3"/>
      <c r="H79" s="3"/>
    </row>
    <row r="80" spans="1:8" x14ac:dyDescent="0.2">
      <c r="A80" s="35" t="s">
        <v>75</v>
      </c>
      <c r="B80" s="36">
        <v>79.566759000000005</v>
      </c>
      <c r="C80" s="36">
        <v>64.647221000000002</v>
      </c>
      <c r="D80" s="36">
        <v>909.05643699999996</v>
      </c>
      <c r="E80" s="36">
        <v>517.44856500000003</v>
      </c>
      <c r="F80" s="4"/>
      <c r="G80" s="3"/>
      <c r="H80" s="3"/>
    </row>
    <row r="81" spans="1:8" x14ac:dyDescent="0.2">
      <c r="A81" s="37" t="s">
        <v>76</v>
      </c>
      <c r="B81" s="38">
        <v>14.184618</v>
      </c>
      <c r="C81" s="38">
        <v>8.8166519999999995</v>
      </c>
      <c r="D81" s="38">
        <v>81.324904000000004</v>
      </c>
      <c r="E81" s="38">
        <v>96.757009999999994</v>
      </c>
      <c r="F81" s="4"/>
      <c r="G81" s="3"/>
      <c r="H81" s="3"/>
    </row>
    <row r="82" spans="1:8" x14ac:dyDescent="0.2">
      <c r="A82" s="36" t="s">
        <v>77</v>
      </c>
      <c r="B82" s="36">
        <v>0.92426299999999995</v>
      </c>
      <c r="C82" s="36">
        <v>0.86553000000000002</v>
      </c>
      <c r="D82" s="36">
        <v>10.433414000000001</v>
      </c>
      <c r="E82" s="36">
        <v>5.3016639999999997</v>
      </c>
      <c r="F82" s="4"/>
      <c r="G82" s="3"/>
      <c r="H82" s="3"/>
    </row>
    <row r="83" spans="1:8" x14ac:dyDescent="0.2">
      <c r="A83" s="37" t="s">
        <v>78</v>
      </c>
      <c r="B83" s="38">
        <v>7.0631180000000002</v>
      </c>
      <c r="C83" s="38">
        <v>5.5006690000000003</v>
      </c>
      <c r="D83" s="38">
        <v>77.553796000000006</v>
      </c>
      <c r="E83" s="38">
        <v>45.211438000000001</v>
      </c>
      <c r="F83" s="4"/>
      <c r="G83" s="3"/>
      <c r="H83" s="3"/>
    </row>
    <row r="84" spans="1:8" x14ac:dyDescent="0.2">
      <c r="A84" s="35" t="s">
        <v>79</v>
      </c>
      <c r="B84" s="36">
        <v>0.111552</v>
      </c>
      <c r="C84" s="36">
        <v>3.9199999999999999E-4</v>
      </c>
      <c r="D84" s="36">
        <v>0.60766500000000001</v>
      </c>
      <c r="E84" s="36">
        <v>6.0593000000000001E-2</v>
      </c>
      <c r="F84" s="4"/>
      <c r="G84" s="3"/>
      <c r="H84" s="3"/>
    </row>
    <row r="85" spans="1:8" x14ac:dyDescent="0.2">
      <c r="A85" s="37" t="s">
        <v>80</v>
      </c>
      <c r="B85" s="38">
        <v>1.4382079999999999</v>
      </c>
      <c r="C85" s="38">
        <v>15.679093</v>
      </c>
      <c r="D85" s="38">
        <v>15.080555</v>
      </c>
      <c r="E85" s="38">
        <v>40.293205999999998</v>
      </c>
      <c r="F85" s="4"/>
      <c r="G85" s="3"/>
      <c r="H85" s="3"/>
    </row>
    <row r="86" spans="1:8" x14ac:dyDescent="0.2">
      <c r="A86" s="36" t="s">
        <v>81</v>
      </c>
      <c r="B86" s="36">
        <v>0.76181900000000002</v>
      </c>
      <c r="C86" s="36">
        <v>0.308168</v>
      </c>
      <c r="D86" s="36">
        <v>6.0864279999999997</v>
      </c>
      <c r="E86" s="36">
        <v>3.5939770000000002</v>
      </c>
      <c r="F86" s="4"/>
      <c r="G86" s="3"/>
      <c r="H86" s="3"/>
    </row>
    <row r="87" spans="1:8" x14ac:dyDescent="0.2">
      <c r="A87" s="37" t="s">
        <v>82</v>
      </c>
      <c r="B87" s="38">
        <v>0.26723599999999997</v>
      </c>
      <c r="C87" s="38">
        <v>0.42335099999999998</v>
      </c>
      <c r="D87" s="38">
        <v>2.408229</v>
      </c>
      <c r="E87" s="38">
        <v>1.278664</v>
      </c>
      <c r="F87" s="4"/>
      <c r="G87" s="3"/>
      <c r="H87" s="3"/>
    </row>
    <row r="88" spans="1:8" x14ac:dyDescent="0.2">
      <c r="A88" s="35" t="s">
        <v>83</v>
      </c>
      <c r="B88" s="36">
        <v>41.461812000000002</v>
      </c>
      <c r="C88" s="36">
        <v>6.4711360000000004</v>
      </c>
      <c r="D88" s="36">
        <v>324.73193600000002</v>
      </c>
      <c r="E88" s="36">
        <v>53.888593999999998</v>
      </c>
      <c r="F88" s="4"/>
      <c r="G88" s="3"/>
      <c r="H88" s="3"/>
    </row>
    <row r="89" spans="1:8" x14ac:dyDescent="0.2">
      <c r="A89" s="37" t="s">
        <v>84</v>
      </c>
      <c r="B89" s="38">
        <v>19.597548</v>
      </c>
      <c r="C89" s="38">
        <v>14.945639</v>
      </c>
      <c r="D89" s="38">
        <v>115.754121</v>
      </c>
      <c r="E89" s="38">
        <v>101.10289</v>
      </c>
      <c r="F89" s="4"/>
      <c r="G89" s="3"/>
      <c r="H89" s="3"/>
    </row>
    <row r="90" spans="1:8" x14ac:dyDescent="0.2">
      <c r="A90" s="36" t="s">
        <v>85</v>
      </c>
      <c r="B90" s="36">
        <v>666.36938299999997</v>
      </c>
      <c r="C90" s="36">
        <v>520.24269400000003</v>
      </c>
      <c r="D90" s="36">
        <v>6014.9564110000001</v>
      </c>
      <c r="E90" s="36">
        <v>5337.4443140000003</v>
      </c>
      <c r="F90" s="4"/>
      <c r="G90" s="3"/>
      <c r="H90" s="3"/>
    </row>
    <row r="91" spans="1:8" x14ac:dyDescent="0.2">
      <c r="A91" s="37" t="s">
        <v>86</v>
      </c>
      <c r="B91" s="38">
        <v>430.26772699999998</v>
      </c>
      <c r="C91" s="38">
        <v>706.98322299999995</v>
      </c>
      <c r="D91" s="38">
        <v>3384.7419989999999</v>
      </c>
      <c r="E91" s="38">
        <v>2141.9127450000001</v>
      </c>
      <c r="F91" s="4"/>
      <c r="G91" s="3"/>
      <c r="H91" s="3"/>
    </row>
    <row r="92" spans="1:8" x14ac:dyDescent="0.2">
      <c r="A92" s="35" t="s">
        <v>87</v>
      </c>
      <c r="B92" s="36">
        <v>5.4820469999999997</v>
      </c>
      <c r="C92" s="36">
        <v>4.6434220000000002</v>
      </c>
      <c r="D92" s="36">
        <v>43.201391999999998</v>
      </c>
      <c r="E92" s="36">
        <v>37.428569000000003</v>
      </c>
      <c r="F92" s="4"/>
      <c r="G92" s="3"/>
      <c r="H92" s="3"/>
    </row>
    <row r="93" spans="1:8" x14ac:dyDescent="0.2">
      <c r="A93" s="37" t="s">
        <v>88</v>
      </c>
      <c r="B93" s="38">
        <v>1160.723733</v>
      </c>
      <c r="C93" s="38">
        <v>721.44091100000003</v>
      </c>
      <c r="D93" s="38">
        <v>12836.626851999999</v>
      </c>
      <c r="E93" s="38">
        <v>8034.22505</v>
      </c>
      <c r="F93" s="4"/>
      <c r="G93" s="3"/>
      <c r="H93" s="3"/>
    </row>
    <row r="94" spans="1:8" x14ac:dyDescent="0.2">
      <c r="A94" s="36" t="s">
        <v>89</v>
      </c>
      <c r="B94" s="36">
        <v>230.29393099999999</v>
      </c>
      <c r="C94" s="36">
        <v>463.25362100000001</v>
      </c>
      <c r="D94" s="36">
        <v>2016.864163</v>
      </c>
      <c r="E94" s="36">
        <v>1561.8840210000001</v>
      </c>
      <c r="F94" s="4"/>
      <c r="G94" s="3"/>
      <c r="H94" s="3"/>
    </row>
    <row r="95" spans="1:8" x14ac:dyDescent="0.2">
      <c r="A95" s="37" t="s">
        <v>90</v>
      </c>
      <c r="B95" s="38">
        <v>0.78404799999999997</v>
      </c>
      <c r="C95" s="38">
        <v>1.297577</v>
      </c>
      <c r="D95" s="38">
        <v>20.069945000000001</v>
      </c>
      <c r="E95" s="38">
        <v>5.2036369999999996</v>
      </c>
      <c r="F95" s="4"/>
      <c r="G95" s="3"/>
      <c r="H95" s="3"/>
    </row>
    <row r="96" spans="1:8" x14ac:dyDescent="0.2">
      <c r="A96" s="35" t="s">
        <v>91</v>
      </c>
      <c r="B96" s="36">
        <v>113.31644</v>
      </c>
      <c r="C96" s="36">
        <v>91.353615000000005</v>
      </c>
      <c r="D96" s="36">
        <v>668.59884699999998</v>
      </c>
      <c r="E96" s="36">
        <v>415.873065</v>
      </c>
      <c r="F96" s="4"/>
      <c r="G96" s="3"/>
      <c r="H96" s="3"/>
    </row>
    <row r="97" spans="1:8" x14ac:dyDescent="0.2">
      <c r="A97" s="37" t="s">
        <v>92</v>
      </c>
      <c r="B97" s="38">
        <v>8.0708380000000002</v>
      </c>
      <c r="C97" s="38">
        <v>0.740815</v>
      </c>
      <c r="D97" s="38">
        <v>38.944422000000003</v>
      </c>
      <c r="E97" s="38">
        <v>14.377976</v>
      </c>
      <c r="F97" s="4"/>
      <c r="G97" s="3"/>
      <c r="H97" s="3"/>
    </row>
    <row r="98" spans="1:8" x14ac:dyDescent="0.2">
      <c r="A98" s="36" t="s">
        <v>93</v>
      </c>
      <c r="B98" s="36">
        <v>0.17990800000000001</v>
      </c>
      <c r="C98" s="36">
        <v>3.5579E-2</v>
      </c>
      <c r="D98" s="36">
        <v>1.6986730000000001</v>
      </c>
      <c r="E98" s="36">
        <v>0.40592400000000001</v>
      </c>
      <c r="F98" s="4"/>
      <c r="G98" s="3"/>
      <c r="H98" s="3"/>
    </row>
    <row r="99" spans="1:8" x14ac:dyDescent="0.2">
      <c r="A99" s="37" t="s">
        <v>94</v>
      </c>
      <c r="B99" s="38">
        <v>51.009507999999997</v>
      </c>
      <c r="C99" s="38">
        <v>47.221513999999999</v>
      </c>
      <c r="D99" s="38">
        <v>494.269721</v>
      </c>
      <c r="E99" s="38">
        <v>308.36191400000001</v>
      </c>
      <c r="F99" s="4"/>
      <c r="G99" s="3"/>
      <c r="H99" s="3"/>
    </row>
    <row r="100" spans="1:8" x14ac:dyDescent="0.2">
      <c r="A100" s="35" t="s">
        <v>95</v>
      </c>
      <c r="B100" s="36">
        <v>19.604590000000002</v>
      </c>
      <c r="C100" s="36">
        <v>7.124034</v>
      </c>
      <c r="D100" s="36">
        <v>78.041501999999994</v>
      </c>
      <c r="E100" s="36">
        <v>40.578474999999997</v>
      </c>
      <c r="F100" s="4"/>
      <c r="G100" s="3"/>
      <c r="H100" s="3"/>
    </row>
    <row r="101" spans="1:8" x14ac:dyDescent="0.2">
      <c r="A101" s="37" t="s">
        <v>96</v>
      </c>
      <c r="B101" s="38">
        <v>10.829018</v>
      </c>
      <c r="C101" s="38">
        <v>10.216294</v>
      </c>
      <c r="D101" s="38">
        <v>90.600416999999993</v>
      </c>
      <c r="E101" s="38">
        <v>48.768678999999999</v>
      </c>
      <c r="F101" s="4"/>
      <c r="G101" s="3"/>
      <c r="H101" s="3"/>
    </row>
    <row r="102" spans="1:8" x14ac:dyDescent="0.2">
      <c r="A102" s="40" t="s">
        <v>97</v>
      </c>
      <c r="B102" s="41">
        <v>48.444839999999999</v>
      </c>
      <c r="C102" s="41">
        <v>0.342588</v>
      </c>
      <c r="D102" s="41">
        <v>1550.0070410000001</v>
      </c>
      <c r="E102" s="41">
        <v>81.251052999999999</v>
      </c>
      <c r="F102" s="4"/>
      <c r="G102" s="3"/>
      <c r="H102" s="3"/>
    </row>
    <row r="103" spans="1:8" x14ac:dyDescent="0.2">
      <c r="A103" s="42" t="s">
        <v>98</v>
      </c>
      <c r="B103" s="43">
        <v>15.087277</v>
      </c>
      <c r="C103" s="43">
        <v>4.8692640000000003</v>
      </c>
      <c r="D103" s="43">
        <v>142.42794000000001</v>
      </c>
      <c r="E103" s="43">
        <v>68.705634000000003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51" t="s">
        <v>227</v>
      </c>
      <c r="B105" s="18"/>
      <c r="C105" s="18"/>
      <c r="D105" s="18"/>
      <c r="E105" s="18"/>
    </row>
    <row r="106" spans="1:8" x14ac:dyDescent="0.2">
      <c r="A106" s="66" t="str">
        <f>'working sheet'!B34</f>
        <v/>
      </c>
      <c r="B106" s="66"/>
      <c r="C106" s="66"/>
      <c r="D106" s="66"/>
      <c r="E106" s="66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06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0" t="str">
        <f>'working sheet'!J7</f>
        <v>حركة التجارة الخارجية السلعية غير النفطية - عبر منافذ إمارة أبوظبي-سبتمبر 2020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61" t="s">
        <v>253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63" t="s">
        <v>226</v>
      </c>
      <c r="B4" s="63"/>
      <c r="C4" s="63"/>
      <c r="D4" s="63"/>
      <c r="E4" s="63"/>
      <c r="F4" s="63"/>
      <c r="G4" s="63"/>
      <c r="H4" s="24"/>
    </row>
    <row r="5" spans="1:12" ht="25.5" customHeight="1" x14ac:dyDescent="0.2">
      <c r="A5" s="64" t="s">
        <v>228</v>
      </c>
      <c r="B5" s="65" t="s">
        <v>230</v>
      </c>
      <c r="C5" s="65"/>
      <c r="D5" s="65" t="s">
        <v>231</v>
      </c>
      <c r="E5" s="65"/>
      <c r="F5" s="4"/>
      <c r="G5" s="3"/>
      <c r="H5" s="3"/>
    </row>
    <row r="6" spans="1:12" x14ac:dyDescent="0.2">
      <c r="A6" s="64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4"/>
      <c r="G6" s="3"/>
      <c r="H6" s="3"/>
    </row>
    <row r="7" spans="1:12" x14ac:dyDescent="0.2">
      <c r="A7" s="6" t="s">
        <v>3</v>
      </c>
      <c r="B7" s="19">
        <v>10115.610342</v>
      </c>
      <c r="C7" s="19">
        <v>7538.3691399999998</v>
      </c>
      <c r="D7" s="19">
        <v>74561.715072999999</v>
      </c>
      <c r="E7" s="19">
        <v>69323.248139999996</v>
      </c>
      <c r="F7" s="4"/>
      <c r="G7" s="3"/>
      <c r="H7" s="3"/>
    </row>
    <row r="8" spans="1:12" x14ac:dyDescent="0.2">
      <c r="A8" s="35" t="s">
        <v>4</v>
      </c>
      <c r="B8" s="47">
        <v>13.612771</v>
      </c>
      <c r="C8" s="47">
        <v>12.327648999999999</v>
      </c>
      <c r="D8" s="47">
        <v>90.604945999999998</v>
      </c>
      <c r="E8" s="47">
        <v>112.8081</v>
      </c>
      <c r="F8" s="4"/>
      <c r="G8" s="3"/>
      <c r="H8" s="3"/>
    </row>
    <row r="9" spans="1:12" x14ac:dyDescent="0.2">
      <c r="A9" s="37" t="s">
        <v>5</v>
      </c>
      <c r="B9" s="38">
        <v>74.986838000000006</v>
      </c>
      <c r="C9" s="38">
        <v>109.798959</v>
      </c>
      <c r="D9" s="38">
        <v>622.92407800000001</v>
      </c>
      <c r="E9" s="38">
        <v>685.50928899999997</v>
      </c>
      <c r="F9" s="4"/>
      <c r="G9" s="3"/>
      <c r="H9" s="3"/>
    </row>
    <row r="10" spans="1:12" x14ac:dyDescent="0.2">
      <c r="A10" s="36" t="s">
        <v>6</v>
      </c>
      <c r="B10" s="47">
        <v>4.0743689999999999</v>
      </c>
      <c r="C10" s="47">
        <v>33.982751999999998</v>
      </c>
      <c r="D10" s="47">
        <v>32.233013</v>
      </c>
      <c r="E10" s="47">
        <v>78.763772000000003</v>
      </c>
      <c r="F10" s="4"/>
      <c r="G10" s="3"/>
      <c r="H10" s="3"/>
    </row>
    <row r="11" spans="1:12" x14ac:dyDescent="0.2">
      <c r="A11" s="37" t="s">
        <v>7</v>
      </c>
      <c r="B11" s="38">
        <v>142.64940300000001</v>
      </c>
      <c r="C11" s="38">
        <v>141.439256</v>
      </c>
      <c r="D11" s="38">
        <v>1305.008102</v>
      </c>
      <c r="E11" s="38">
        <v>1413.6431660000001</v>
      </c>
      <c r="F11" s="4"/>
      <c r="G11" s="3"/>
      <c r="H11" s="3"/>
    </row>
    <row r="12" spans="1:12" x14ac:dyDescent="0.2">
      <c r="A12" s="35" t="s">
        <v>8</v>
      </c>
      <c r="B12" s="47">
        <v>6.2057000000000001E-2</v>
      </c>
      <c r="C12" s="47">
        <v>5.8743999999999998E-2</v>
      </c>
      <c r="D12" s="47">
        <v>0.33354800000000001</v>
      </c>
      <c r="E12" s="47">
        <v>0.28914299999999998</v>
      </c>
      <c r="F12" s="4"/>
      <c r="G12" s="3"/>
      <c r="H12" s="3"/>
    </row>
    <row r="13" spans="1:12" x14ac:dyDescent="0.2">
      <c r="A13" s="37" t="s">
        <v>9</v>
      </c>
      <c r="B13" s="38">
        <v>0.189165</v>
      </c>
      <c r="C13" s="38">
        <v>1.360106</v>
      </c>
      <c r="D13" s="38">
        <v>2.950904</v>
      </c>
      <c r="E13" s="38">
        <v>8.5157950000000007</v>
      </c>
      <c r="F13" s="4"/>
      <c r="G13" s="3"/>
      <c r="H13" s="3"/>
    </row>
    <row r="14" spans="1:12" x14ac:dyDescent="0.2">
      <c r="A14" s="36" t="s">
        <v>10</v>
      </c>
      <c r="B14" s="47">
        <v>24.620764000000001</v>
      </c>
      <c r="C14" s="47">
        <v>15.550110999999999</v>
      </c>
      <c r="D14" s="47">
        <v>204.521694</v>
      </c>
      <c r="E14" s="47">
        <v>195.30922100000001</v>
      </c>
      <c r="F14" s="4"/>
      <c r="G14" s="3"/>
      <c r="H14" s="3"/>
    </row>
    <row r="15" spans="1:12" x14ac:dyDescent="0.2">
      <c r="A15" s="37" t="s">
        <v>11</v>
      </c>
      <c r="B15" s="38">
        <v>48.553553000000001</v>
      </c>
      <c r="C15" s="38">
        <v>35.979782</v>
      </c>
      <c r="D15" s="38">
        <v>284.77221400000002</v>
      </c>
      <c r="E15" s="38">
        <v>292.52681100000001</v>
      </c>
      <c r="F15" s="4"/>
      <c r="G15" s="3"/>
      <c r="H15" s="3"/>
    </row>
    <row r="16" spans="1:12" x14ac:dyDescent="0.2">
      <c r="A16" s="35" t="s">
        <v>12</v>
      </c>
      <c r="B16" s="47">
        <v>5.5515150000000002</v>
      </c>
      <c r="C16" s="47">
        <v>4.4463350000000004</v>
      </c>
      <c r="D16" s="47">
        <v>56.714021000000002</v>
      </c>
      <c r="E16" s="47">
        <v>58.701498000000001</v>
      </c>
      <c r="F16" s="4"/>
      <c r="G16" s="3"/>
      <c r="H16" s="3"/>
    </row>
    <row r="17" spans="1:8" x14ac:dyDescent="0.2">
      <c r="A17" s="37" t="s">
        <v>13</v>
      </c>
      <c r="B17" s="38">
        <v>9.3523639999999997</v>
      </c>
      <c r="C17" s="38">
        <v>31.329326999999999</v>
      </c>
      <c r="D17" s="38">
        <v>403.65356700000001</v>
      </c>
      <c r="E17" s="38">
        <v>713.611627</v>
      </c>
      <c r="F17" s="4"/>
      <c r="G17" s="3"/>
      <c r="H17" s="3"/>
    </row>
    <row r="18" spans="1:8" x14ac:dyDescent="0.2">
      <c r="A18" s="36" t="s">
        <v>14</v>
      </c>
      <c r="B18" s="47">
        <v>5.386622</v>
      </c>
      <c r="C18" s="47">
        <v>4.7172929999999997</v>
      </c>
      <c r="D18" s="47">
        <v>30.045339999999999</v>
      </c>
      <c r="E18" s="47">
        <v>48.949060000000003</v>
      </c>
      <c r="F18" s="4"/>
      <c r="G18" s="3"/>
      <c r="H18" s="3"/>
    </row>
    <row r="19" spans="1:8" x14ac:dyDescent="0.2">
      <c r="A19" s="37" t="s">
        <v>15</v>
      </c>
      <c r="B19" s="38">
        <v>134.090316</v>
      </c>
      <c r="C19" s="38">
        <v>108.328996</v>
      </c>
      <c r="D19" s="38">
        <v>877.903729</v>
      </c>
      <c r="E19" s="38">
        <v>855.697675</v>
      </c>
      <c r="F19" s="4"/>
      <c r="G19" s="3"/>
      <c r="H19" s="3"/>
    </row>
    <row r="20" spans="1:8" x14ac:dyDescent="0.2">
      <c r="A20" s="35" t="s">
        <v>16</v>
      </c>
      <c r="B20" s="47">
        <v>1.0330550000000001</v>
      </c>
      <c r="C20" s="47">
        <v>1.95469</v>
      </c>
      <c r="D20" s="47">
        <v>16.522915999999999</v>
      </c>
      <c r="E20" s="47">
        <v>18.924251000000002</v>
      </c>
      <c r="F20" s="4"/>
      <c r="G20" s="3"/>
      <c r="H20" s="3"/>
    </row>
    <row r="21" spans="1:8" x14ac:dyDescent="0.2">
      <c r="A21" s="37" t="s">
        <v>17</v>
      </c>
      <c r="B21" s="38">
        <v>0.12781699999999999</v>
      </c>
      <c r="C21" s="38">
        <v>0.498556</v>
      </c>
      <c r="D21" s="38">
        <v>2.3754680000000001</v>
      </c>
      <c r="E21" s="38">
        <v>2.2362099999999998</v>
      </c>
      <c r="F21" s="4"/>
      <c r="G21" s="3"/>
      <c r="H21" s="3"/>
    </row>
    <row r="22" spans="1:8" x14ac:dyDescent="0.2">
      <c r="A22" s="36" t="s">
        <v>18</v>
      </c>
      <c r="B22" s="47">
        <v>24.718565000000002</v>
      </c>
      <c r="C22" s="47">
        <v>21.91104</v>
      </c>
      <c r="D22" s="47">
        <v>243.307693</v>
      </c>
      <c r="E22" s="47">
        <v>165.996858</v>
      </c>
      <c r="F22" s="4"/>
      <c r="G22" s="3"/>
      <c r="H22" s="3"/>
    </row>
    <row r="23" spans="1:8" x14ac:dyDescent="0.2">
      <c r="A23" s="37" t="s">
        <v>19</v>
      </c>
      <c r="B23" s="38">
        <v>3.1054900000000001</v>
      </c>
      <c r="C23" s="38">
        <v>9.0822070000000004</v>
      </c>
      <c r="D23" s="38">
        <v>34.172870000000003</v>
      </c>
      <c r="E23" s="38">
        <v>72.433361000000005</v>
      </c>
      <c r="F23" s="4"/>
      <c r="G23" s="3"/>
      <c r="H23" s="3"/>
    </row>
    <row r="24" spans="1:8" x14ac:dyDescent="0.2">
      <c r="A24" s="35" t="s">
        <v>20</v>
      </c>
      <c r="B24" s="47">
        <v>9.9791969999999992</v>
      </c>
      <c r="C24" s="47">
        <v>7.5344579999999999</v>
      </c>
      <c r="D24" s="47">
        <v>64.822784999999996</v>
      </c>
      <c r="E24" s="47">
        <v>63.258664000000003</v>
      </c>
      <c r="F24" s="4"/>
      <c r="G24" s="3"/>
      <c r="H24" s="3"/>
    </row>
    <row r="25" spans="1:8" x14ac:dyDescent="0.2">
      <c r="A25" s="37" t="s">
        <v>21</v>
      </c>
      <c r="B25" s="38">
        <v>6.5751900000000001</v>
      </c>
      <c r="C25" s="38">
        <v>6.9148769999999997</v>
      </c>
      <c r="D25" s="38">
        <v>70.093819999999994</v>
      </c>
      <c r="E25" s="38">
        <v>59.756005999999999</v>
      </c>
      <c r="F25" s="4"/>
      <c r="G25" s="3"/>
      <c r="H25" s="3"/>
    </row>
    <row r="26" spans="1:8" x14ac:dyDescent="0.2">
      <c r="A26" s="36" t="s">
        <v>22</v>
      </c>
      <c r="B26" s="47">
        <v>73.372141999999997</v>
      </c>
      <c r="C26" s="47">
        <v>64.776461999999995</v>
      </c>
      <c r="D26" s="47">
        <v>566.86906499999998</v>
      </c>
      <c r="E26" s="47">
        <v>648.88090299999999</v>
      </c>
      <c r="F26" s="4"/>
      <c r="G26" s="3"/>
      <c r="H26" s="3"/>
    </row>
    <row r="27" spans="1:8" x14ac:dyDescent="0.2">
      <c r="A27" s="37" t="s">
        <v>23</v>
      </c>
      <c r="B27" s="38">
        <v>29.406203000000001</v>
      </c>
      <c r="C27" s="38">
        <v>29.979074000000001</v>
      </c>
      <c r="D27" s="38">
        <v>333.52140200000002</v>
      </c>
      <c r="E27" s="38">
        <v>299.67966799999999</v>
      </c>
      <c r="F27" s="4"/>
      <c r="G27" s="3"/>
      <c r="H27" s="3"/>
    </row>
    <row r="28" spans="1:8" x14ac:dyDescent="0.2">
      <c r="A28" s="35" t="s">
        <v>24</v>
      </c>
      <c r="B28" s="47">
        <v>26.552064000000001</v>
      </c>
      <c r="C28" s="47">
        <v>31.923696</v>
      </c>
      <c r="D28" s="47">
        <v>170.27427700000001</v>
      </c>
      <c r="E28" s="47">
        <v>306.04049800000001</v>
      </c>
      <c r="F28" s="4"/>
      <c r="G28" s="3"/>
      <c r="H28" s="3"/>
    </row>
    <row r="29" spans="1:8" x14ac:dyDescent="0.2">
      <c r="A29" s="37" t="s">
        <v>25</v>
      </c>
      <c r="B29" s="38">
        <v>11.251999</v>
      </c>
      <c r="C29" s="38">
        <v>4.3857710000000001</v>
      </c>
      <c r="D29" s="38">
        <v>63.524679999999996</v>
      </c>
      <c r="E29" s="38">
        <v>43.419781</v>
      </c>
      <c r="F29" s="4"/>
      <c r="G29" s="3"/>
      <c r="H29" s="3"/>
    </row>
    <row r="30" spans="1:8" x14ac:dyDescent="0.2">
      <c r="A30" s="36" t="s">
        <v>26</v>
      </c>
      <c r="B30" s="47">
        <v>6.2990709999999996</v>
      </c>
      <c r="C30" s="47">
        <v>6.433395</v>
      </c>
      <c r="D30" s="47">
        <v>202.17373900000001</v>
      </c>
      <c r="E30" s="47">
        <v>257.189774</v>
      </c>
      <c r="F30" s="4"/>
      <c r="G30" s="3"/>
      <c r="H30" s="3"/>
    </row>
    <row r="31" spans="1:8" x14ac:dyDescent="0.2">
      <c r="A31" s="37" t="s">
        <v>27</v>
      </c>
      <c r="B31" s="38">
        <v>1.7392999999999999E-2</v>
      </c>
      <c r="C31" s="38">
        <v>8.9130000000000008E-3</v>
      </c>
      <c r="D31" s="38">
        <v>0.16697400000000001</v>
      </c>
      <c r="E31" s="38">
        <v>0.119021</v>
      </c>
      <c r="F31" s="4"/>
      <c r="G31" s="3"/>
      <c r="H31" s="3"/>
    </row>
    <row r="32" spans="1:8" x14ac:dyDescent="0.2">
      <c r="A32" s="35" t="s">
        <v>28</v>
      </c>
      <c r="B32" s="47">
        <v>49.756788999999998</v>
      </c>
      <c r="C32" s="47">
        <v>41.852103999999997</v>
      </c>
      <c r="D32" s="47">
        <v>524.208843</v>
      </c>
      <c r="E32" s="47">
        <v>472.46195999999998</v>
      </c>
      <c r="F32" s="4"/>
      <c r="G32" s="3"/>
      <c r="H32" s="3"/>
    </row>
    <row r="33" spans="1:8" x14ac:dyDescent="0.2">
      <c r="A33" s="37" t="s">
        <v>29</v>
      </c>
      <c r="B33" s="38">
        <v>316.19813299999998</v>
      </c>
      <c r="C33" s="38">
        <v>171.185643</v>
      </c>
      <c r="D33" s="38">
        <v>2521.3023010000002</v>
      </c>
      <c r="E33" s="38">
        <v>2195.2150670000001</v>
      </c>
      <c r="F33" s="4"/>
      <c r="G33" s="3"/>
      <c r="H33" s="3"/>
    </row>
    <row r="34" spans="1:8" x14ac:dyDescent="0.2">
      <c r="A34" s="36" t="s">
        <v>30</v>
      </c>
      <c r="B34" s="47">
        <v>43.973984999999999</v>
      </c>
      <c r="C34" s="47">
        <v>85.100898000000001</v>
      </c>
      <c r="D34" s="47">
        <v>1050.807677</v>
      </c>
      <c r="E34" s="47">
        <v>580.739508</v>
      </c>
      <c r="F34" s="4"/>
      <c r="G34" s="3"/>
      <c r="H34" s="3"/>
    </row>
    <row r="35" spans="1:8" x14ac:dyDescent="0.2">
      <c r="A35" s="37" t="s">
        <v>31</v>
      </c>
      <c r="B35" s="38">
        <v>206.64765499999999</v>
      </c>
      <c r="C35" s="38">
        <v>96.59845</v>
      </c>
      <c r="D35" s="38">
        <v>4936.755298</v>
      </c>
      <c r="E35" s="38">
        <v>1186.7731309999999</v>
      </c>
      <c r="F35" s="4"/>
      <c r="G35" s="3"/>
      <c r="H35" s="3"/>
    </row>
    <row r="36" spans="1:8" x14ac:dyDescent="0.2">
      <c r="A36" s="35" t="s">
        <v>32</v>
      </c>
      <c r="B36" s="47">
        <v>42.178663999999998</v>
      </c>
      <c r="C36" s="47">
        <v>45.006669000000002</v>
      </c>
      <c r="D36" s="47">
        <v>382.584743</v>
      </c>
      <c r="E36" s="47">
        <v>384.98527000000001</v>
      </c>
      <c r="F36" s="4"/>
      <c r="G36" s="3"/>
      <c r="H36" s="3"/>
    </row>
    <row r="37" spans="1:8" x14ac:dyDescent="0.2">
      <c r="A37" s="37" t="s">
        <v>33</v>
      </c>
      <c r="B37" s="38">
        <v>210.62464</v>
      </c>
      <c r="C37" s="38">
        <v>252.559369</v>
      </c>
      <c r="D37" s="38">
        <v>1636.9682889999999</v>
      </c>
      <c r="E37" s="38">
        <v>1979.9668650000001</v>
      </c>
      <c r="F37" s="4"/>
      <c r="G37" s="3"/>
      <c r="H37" s="3"/>
    </row>
    <row r="38" spans="1:8" x14ac:dyDescent="0.2">
      <c r="A38" s="36" t="s">
        <v>34</v>
      </c>
      <c r="B38" s="47">
        <v>4.0309090000000003</v>
      </c>
      <c r="C38" s="47">
        <v>2.6838790000000001</v>
      </c>
      <c r="D38" s="47">
        <v>44.007843000000001</v>
      </c>
      <c r="E38" s="47">
        <v>29.397518000000002</v>
      </c>
      <c r="F38" s="4"/>
      <c r="G38" s="3"/>
      <c r="H38" s="3"/>
    </row>
    <row r="39" spans="1:8" x14ac:dyDescent="0.2">
      <c r="A39" s="37" t="s">
        <v>35</v>
      </c>
      <c r="B39" s="38">
        <v>23.527343999999999</v>
      </c>
      <c r="C39" s="38">
        <v>29.183385999999999</v>
      </c>
      <c r="D39" s="38">
        <v>249.15560600000001</v>
      </c>
      <c r="E39" s="38">
        <v>229.35847100000001</v>
      </c>
      <c r="F39" s="4"/>
      <c r="G39" s="3"/>
      <c r="H39" s="3"/>
    </row>
    <row r="40" spans="1:8" x14ac:dyDescent="0.2">
      <c r="A40" s="35" t="s">
        <v>36</v>
      </c>
      <c r="B40" s="47">
        <v>29.813269999999999</v>
      </c>
      <c r="C40" s="47">
        <v>26.317072</v>
      </c>
      <c r="D40" s="47">
        <v>246.43289999999999</v>
      </c>
      <c r="E40" s="47">
        <v>220.611006</v>
      </c>
      <c r="F40" s="4"/>
      <c r="G40" s="3"/>
      <c r="H40" s="3"/>
    </row>
    <row r="41" spans="1:8" x14ac:dyDescent="0.2">
      <c r="A41" s="37" t="s">
        <v>37</v>
      </c>
      <c r="B41" s="38">
        <v>95.281332000000006</v>
      </c>
      <c r="C41" s="38">
        <v>77.248057000000003</v>
      </c>
      <c r="D41" s="38">
        <v>751.16190300000005</v>
      </c>
      <c r="E41" s="38">
        <v>777.27586499999995</v>
      </c>
      <c r="F41" s="4"/>
      <c r="G41" s="3"/>
      <c r="H41" s="3"/>
    </row>
    <row r="42" spans="1:8" x14ac:dyDescent="0.2">
      <c r="A42" s="36" t="s">
        <v>38</v>
      </c>
      <c r="B42" s="47">
        <v>7.036124</v>
      </c>
      <c r="C42" s="47">
        <v>4.2701349999999998</v>
      </c>
      <c r="D42" s="47">
        <v>50.797060999999999</v>
      </c>
      <c r="E42" s="47">
        <v>47.939352</v>
      </c>
      <c r="F42" s="4"/>
      <c r="G42" s="3"/>
      <c r="H42" s="3"/>
    </row>
    <row r="43" spans="1:8" x14ac:dyDescent="0.2">
      <c r="A43" s="37" t="s">
        <v>39</v>
      </c>
      <c r="B43" s="38">
        <v>1.075955</v>
      </c>
      <c r="C43" s="38">
        <v>0.73064799999999996</v>
      </c>
      <c r="D43" s="38">
        <v>10.699745999999999</v>
      </c>
      <c r="E43" s="38">
        <v>11.745006</v>
      </c>
      <c r="F43" s="4"/>
      <c r="G43" s="3"/>
      <c r="H43" s="3"/>
    </row>
    <row r="44" spans="1:8" x14ac:dyDescent="0.2">
      <c r="A44" s="35" t="s">
        <v>40</v>
      </c>
      <c r="B44" s="47">
        <v>0.70475100000000002</v>
      </c>
      <c r="C44" s="47">
        <v>1.103029</v>
      </c>
      <c r="D44" s="47">
        <v>15.935271999999999</v>
      </c>
      <c r="E44" s="47">
        <v>14.325760000000001</v>
      </c>
      <c r="F44" s="4"/>
      <c r="G44" s="3"/>
      <c r="H44" s="3"/>
    </row>
    <row r="45" spans="1:8" x14ac:dyDescent="0.2">
      <c r="A45" s="37" t="s">
        <v>41</v>
      </c>
      <c r="B45" s="38">
        <v>226.78183100000001</v>
      </c>
      <c r="C45" s="38">
        <v>117.272976</v>
      </c>
      <c r="D45" s="38">
        <v>914.199522</v>
      </c>
      <c r="E45" s="38">
        <v>1323.461333</v>
      </c>
      <c r="F45" s="4"/>
      <c r="G45" s="3"/>
      <c r="H45" s="3"/>
    </row>
    <row r="46" spans="1:8" x14ac:dyDescent="0.2">
      <c r="A46" s="36" t="s">
        <v>42</v>
      </c>
      <c r="B46" s="47">
        <v>272.86498399999999</v>
      </c>
      <c r="C46" s="47">
        <v>229.84686500000001</v>
      </c>
      <c r="D46" s="47">
        <v>2640.1272690000001</v>
      </c>
      <c r="E46" s="47">
        <v>1929.9503520000001</v>
      </c>
      <c r="F46" s="4"/>
      <c r="G46" s="3"/>
      <c r="H46" s="3"/>
    </row>
    <row r="47" spans="1:8" x14ac:dyDescent="0.2">
      <c r="A47" s="37" t="s">
        <v>43</v>
      </c>
      <c r="B47" s="38">
        <v>42.931111999999999</v>
      </c>
      <c r="C47" s="38">
        <v>35.819901000000002</v>
      </c>
      <c r="D47" s="38">
        <v>505.64433000000002</v>
      </c>
      <c r="E47" s="38">
        <v>477.615275</v>
      </c>
      <c r="F47" s="4"/>
      <c r="G47" s="3"/>
      <c r="H47" s="3"/>
    </row>
    <row r="48" spans="1:8" x14ac:dyDescent="0.2">
      <c r="A48" s="35" t="s">
        <v>44</v>
      </c>
      <c r="B48" s="47">
        <v>0.28831299999999999</v>
      </c>
      <c r="C48" s="47">
        <v>7.6363E-2</v>
      </c>
      <c r="D48" s="47">
        <v>6.6750679999999996</v>
      </c>
      <c r="E48" s="47">
        <v>3.7836219999999998</v>
      </c>
      <c r="F48" s="4"/>
      <c r="G48" s="3"/>
      <c r="H48" s="3"/>
    </row>
    <row r="49" spans="1:8" x14ac:dyDescent="0.2">
      <c r="A49" s="37" t="s">
        <v>45</v>
      </c>
      <c r="B49" s="38">
        <v>4.7529110000000001</v>
      </c>
      <c r="C49" s="38">
        <v>15.839392</v>
      </c>
      <c r="D49" s="38">
        <v>33.325063999999998</v>
      </c>
      <c r="E49" s="38">
        <v>65.309483999999998</v>
      </c>
      <c r="F49" s="4"/>
      <c r="G49" s="3"/>
      <c r="H49" s="3"/>
    </row>
    <row r="50" spans="1:8" x14ac:dyDescent="0.2">
      <c r="A50" s="36" t="s">
        <v>46</v>
      </c>
      <c r="B50" s="47">
        <v>0.17386199999999999</v>
      </c>
      <c r="C50" s="47">
        <v>2.8854000000000001E-2</v>
      </c>
      <c r="D50" s="47">
        <v>0.26933000000000001</v>
      </c>
      <c r="E50" s="47">
        <v>0.15943099999999999</v>
      </c>
      <c r="F50" s="4"/>
      <c r="G50" s="3"/>
      <c r="H50" s="3"/>
    </row>
    <row r="51" spans="1:8" x14ac:dyDescent="0.2">
      <c r="A51" s="37" t="s">
        <v>47</v>
      </c>
      <c r="B51" s="38">
        <v>11.476514</v>
      </c>
      <c r="C51" s="38">
        <v>5.2261879999999996</v>
      </c>
      <c r="D51" s="38">
        <v>119.35936599999999</v>
      </c>
      <c r="E51" s="38">
        <v>74.411980999999997</v>
      </c>
      <c r="F51" s="4"/>
      <c r="G51" s="3"/>
      <c r="H51" s="3"/>
    </row>
    <row r="52" spans="1:8" x14ac:dyDescent="0.2">
      <c r="A52" s="35" t="s">
        <v>48</v>
      </c>
      <c r="B52" s="47">
        <v>2.0351999999999999E-2</v>
      </c>
      <c r="C52" s="47">
        <v>4.0233999999999999E-2</v>
      </c>
      <c r="D52" s="47">
        <v>1.8820220000000001</v>
      </c>
      <c r="E52" s="47">
        <v>1.2026239999999999</v>
      </c>
      <c r="F52" s="4"/>
      <c r="G52" s="3"/>
      <c r="H52" s="3"/>
    </row>
    <row r="53" spans="1:8" x14ac:dyDescent="0.2">
      <c r="A53" s="37" t="s">
        <v>49</v>
      </c>
      <c r="B53" s="38">
        <v>0.153725</v>
      </c>
      <c r="C53" s="38">
        <v>0.42819000000000002</v>
      </c>
      <c r="D53" s="38">
        <v>2.8582049999999999</v>
      </c>
      <c r="E53" s="38">
        <v>1.5564690000000001</v>
      </c>
      <c r="F53" s="4"/>
      <c r="G53" s="3"/>
      <c r="H53" s="3"/>
    </row>
    <row r="54" spans="1:8" x14ac:dyDescent="0.2">
      <c r="A54" s="36" t="s">
        <v>50</v>
      </c>
      <c r="B54" s="47">
        <v>96.545413999999994</v>
      </c>
      <c r="C54" s="47">
        <v>64.626093999999995</v>
      </c>
      <c r="D54" s="47">
        <v>614.42797399999995</v>
      </c>
      <c r="E54" s="47">
        <v>669.44766900000002</v>
      </c>
      <c r="F54" s="4"/>
      <c r="G54" s="3"/>
      <c r="H54" s="3"/>
    </row>
    <row r="55" spans="1:8" x14ac:dyDescent="0.2">
      <c r="A55" s="37" t="s">
        <v>51</v>
      </c>
      <c r="B55" s="38">
        <v>53.578977000000002</v>
      </c>
      <c r="C55" s="38">
        <v>35.724330999999999</v>
      </c>
      <c r="D55" s="38">
        <v>433.88939199999999</v>
      </c>
      <c r="E55" s="38">
        <v>419.64563700000002</v>
      </c>
      <c r="F55" s="4"/>
      <c r="G55" s="3"/>
      <c r="H55" s="3"/>
    </row>
    <row r="56" spans="1:8" x14ac:dyDescent="0.2">
      <c r="A56" s="35" t="s">
        <v>52</v>
      </c>
      <c r="B56" s="47">
        <v>5.2131280000000002</v>
      </c>
      <c r="C56" s="47">
        <v>9.9963289999999994</v>
      </c>
      <c r="D56" s="47">
        <v>81.325435999999996</v>
      </c>
      <c r="E56" s="47">
        <v>170.33556100000001</v>
      </c>
      <c r="F56" s="4"/>
      <c r="G56" s="3"/>
      <c r="H56" s="3"/>
    </row>
    <row r="57" spans="1:8" x14ac:dyDescent="0.2">
      <c r="A57" s="37" t="s">
        <v>53</v>
      </c>
      <c r="B57" s="38">
        <v>0.89575199999999999</v>
      </c>
      <c r="C57" s="38">
        <v>2.032432</v>
      </c>
      <c r="D57" s="38">
        <v>10.214786</v>
      </c>
      <c r="E57" s="38">
        <v>17.925827999999999</v>
      </c>
      <c r="F57" s="4"/>
      <c r="G57" s="3"/>
      <c r="H57" s="3"/>
    </row>
    <row r="58" spans="1:8" x14ac:dyDescent="0.2">
      <c r="A58" s="36" t="s">
        <v>54</v>
      </c>
      <c r="B58" s="47">
        <v>0.24502499999999999</v>
      </c>
      <c r="C58" s="47">
        <v>0.10098500000000001</v>
      </c>
      <c r="D58" s="47">
        <v>1.451559</v>
      </c>
      <c r="E58" s="47">
        <v>1.5570040000000001</v>
      </c>
      <c r="F58" s="4"/>
      <c r="G58" s="3"/>
      <c r="H58" s="3"/>
    </row>
    <row r="59" spans="1:8" x14ac:dyDescent="0.2">
      <c r="A59" s="37" t="s">
        <v>55</v>
      </c>
      <c r="B59" s="38">
        <v>1.461085</v>
      </c>
      <c r="C59" s="38">
        <v>0.65200400000000003</v>
      </c>
      <c r="D59" s="38">
        <v>14.104288</v>
      </c>
      <c r="E59" s="38">
        <v>11.160835000000001</v>
      </c>
      <c r="F59" s="4"/>
      <c r="G59" s="3"/>
      <c r="H59" s="3"/>
    </row>
    <row r="60" spans="1:8" x14ac:dyDescent="0.2">
      <c r="A60" s="35" t="s">
        <v>99</v>
      </c>
      <c r="B60" s="47" t="s">
        <v>250</v>
      </c>
      <c r="C60" s="47">
        <v>8.5228999999999999E-2</v>
      </c>
      <c r="D60" s="47">
        <v>0.61244600000000005</v>
      </c>
      <c r="E60" s="47">
        <v>0.31853999999999999</v>
      </c>
      <c r="F60" s="4"/>
      <c r="G60" s="3"/>
      <c r="H60" s="3"/>
    </row>
    <row r="61" spans="1:8" x14ac:dyDescent="0.2">
      <c r="A61" s="37" t="s">
        <v>56</v>
      </c>
      <c r="B61" s="38">
        <v>3.5479949999999998</v>
      </c>
      <c r="C61" s="38">
        <v>1.809121</v>
      </c>
      <c r="D61" s="38">
        <v>50.243045000000002</v>
      </c>
      <c r="E61" s="38">
        <v>22.288482999999999</v>
      </c>
      <c r="F61" s="4"/>
      <c r="G61" s="3"/>
      <c r="H61" s="3"/>
    </row>
    <row r="62" spans="1:8" x14ac:dyDescent="0.2">
      <c r="A62" s="36" t="s">
        <v>57</v>
      </c>
      <c r="B62" s="47">
        <v>1.0147489999999999</v>
      </c>
      <c r="C62" s="47">
        <v>1.435519</v>
      </c>
      <c r="D62" s="47">
        <v>17.288571000000001</v>
      </c>
      <c r="E62" s="47">
        <v>15.543455</v>
      </c>
      <c r="F62" s="4"/>
      <c r="G62" s="3"/>
      <c r="H62" s="3"/>
    </row>
    <row r="63" spans="1:8" x14ac:dyDescent="0.2">
      <c r="A63" s="37" t="s">
        <v>58</v>
      </c>
      <c r="B63" s="38">
        <v>5.0349360000000001</v>
      </c>
      <c r="C63" s="38">
        <v>6.230734</v>
      </c>
      <c r="D63" s="38">
        <v>52.069215</v>
      </c>
      <c r="E63" s="38">
        <v>71.599137999999996</v>
      </c>
      <c r="F63" s="4"/>
      <c r="G63" s="3"/>
      <c r="H63" s="3"/>
    </row>
    <row r="64" spans="1:8" x14ac:dyDescent="0.2">
      <c r="A64" s="35" t="s">
        <v>59</v>
      </c>
      <c r="B64" s="47">
        <v>1.790726</v>
      </c>
      <c r="C64" s="47">
        <v>2.95445</v>
      </c>
      <c r="D64" s="47">
        <v>25.899709999999999</v>
      </c>
      <c r="E64" s="47">
        <v>17.707559</v>
      </c>
      <c r="F64" s="4"/>
      <c r="G64" s="3"/>
      <c r="H64" s="3"/>
    </row>
    <row r="65" spans="1:8" x14ac:dyDescent="0.2">
      <c r="A65" s="37" t="s">
        <v>60</v>
      </c>
      <c r="B65" s="38">
        <v>0.45583499999999999</v>
      </c>
      <c r="C65" s="38">
        <v>0.14597199999999999</v>
      </c>
      <c r="D65" s="38">
        <v>4.9563980000000001</v>
      </c>
      <c r="E65" s="38">
        <v>3.6289790000000002</v>
      </c>
      <c r="F65" s="4"/>
      <c r="G65" s="3"/>
      <c r="H65" s="3"/>
    </row>
    <row r="66" spans="1:8" x14ac:dyDescent="0.2">
      <c r="A66" s="36" t="s">
        <v>61</v>
      </c>
      <c r="B66" s="47">
        <v>3.1425860000000001</v>
      </c>
      <c r="C66" s="47">
        <v>3.6486390000000002</v>
      </c>
      <c r="D66" s="47">
        <v>29.814094000000001</v>
      </c>
      <c r="E66" s="47">
        <v>34.379787</v>
      </c>
      <c r="F66" s="4"/>
      <c r="G66" s="3"/>
      <c r="H66" s="3"/>
    </row>
    <row r="67" spans="1:8" x14ac:dyDescent="0.2">
      <c r="A67" s="37" t="s">
        <v>62</v>
      </c>
      <c r="B67" s="38">
        <v>0.33996300000000002</v>
      </c>
      <c r="C67" s="38">
        <v>0.319602</v>
      </c>
      <c r="D67" s="38">
        <v>4.2670409999999999</v>
      </c>
      <c r="E67" s="38">
        <v>2.7760799999999999</v>
      </c>
      <c r="F67" s="4"/>
      <c r="G67" s="3"/>
      <c r="H67" s="3"/>
    </row>
    <row r="68" spans="1:8" x14ac:dyDescent="0.2">
      <c r="A68" s="35" t="s">
        <v>63</v>
      </c>
      <c r="B68" s="47">
        <v>9.6590760000000007</v>
      </c>
      <c r="C68" s="47">
        <v>5.1199820000000003</v>
      </c>
      <c r="D68" s="47">
        <v>76.924773000000002</v>
      </c>
      <c r="E68" s="47">
        <v>40.184618</v>
      </c>
      <c r="F68" s="4"/>
      <c r="G68" s="3"/>
      <c r="H68" s="3"/>
    </row>
    <row r="69" spans="1:8" x14ac:dyDescent="0.2">
      <c r="A69" s="37" t="s">
        <v>64</v>
      </c>
      <c r="B69" s="38">
        <v>21.347172</v>
      </c>
      <c r="C69" s="38">
        <v>11.774953</v>
      </c>
      <c r="D69" s="38">
        <v>151.70823899999999</v>
      </c>
      <c r="E69" s="38">
        <v>183.637685</v>
      </c>
      <c r="F69" s="4"/>
      <c r="G69" s="3"/>
      <c r="H69" s="3"/>
    </row>
    <row r="70" spans="1:8" x14ac:dyDescent="0.2">
      <c r="A70" s="36" t="s">
        <v>65</v>
      </c>
      <c r="B70" s="47">
        <v>6.1972360000000002</v>
      </c>
      <c r="C70" s="47">
        <v>7.9948880000000004</v>
      </c>
      <c r="D70" s="47">
        <v>51.541035000000001</v>
      </c>
      <c r="E70" s="47">
        <v>354.50640099999998</v>
      </c>
      <c r="F70" s="4"/>
      <c r="G70" s="3"/>
      <c r="H70" s="3"/>
    </row>
    <row r="71" spans="1:8" x14ac:dyDescent="0.2">
      <c r="A71" s="37" t="s">
        <v>66</v>
      </c>
      <c r="B71" s="38">
        <v>5.3289840000000002</v>
      </c>
      <c r="C71" s="38">
        <v>5.0429950000000003</v>
      </c>
      <c r="D71" s="38">
        <v>68.476934999999997</v>
      </c>
      <c r="E71" s="38">
        <v>48.83108</v>
      </c>
      <c r="F71" s="4"/>
      <c r="G71" s="3"/>
      <c r="H71" s="3"/>
    </row>
    <row r="72" spans="1:8" x14ac:dyDescent="0.2">
      <c r="A72" s="35" t="s">
        <v>67</v>
      </c>
      <c r="B72" s="47">
        <v>2.1251829999999998</v>
      </c>
      <c r="C72" s="47">
        <v>0.337783</v>
      </c>
      <c r="D72" s="47">
        <v>17.700686999999999</v>
      </c>
      <c r="E72" s="47">
        <v>19.623716999999999</v>
      </c>
      <c r="F72" s="4"/>
      <c r="G72" s="3"/>
      <c r="H72" s="3"/>
    </row>
    <row r="73" spans="1:8" x14ac:dyDescent="0.2">
      <c r="A73" s="37" t="s">
        <v>68</v>
      </c>
      <c r="B73" s="38">
        <v>0.52369500000000002</v>
      </c>
      <c r="C73" s="38">
        <v>1.8985999999999999E-2</v>
      </c>
      <c r="D73" s="38">
        <v>1.5223450000000001</v>
      </c>
      <c r="E73" s="38">
        <v>0.97231699999999999</v>
      </c>
      <c r="F73" s="4"/>
      <c r="G73" s="3"/>
      <c r="H73" s="3"/>
    </row>
    <row r="74" spans="1:8" x14ac:dyDescent="0.2">
      <c r="A74" s="36" t="s">
        <v>69</v>
      </c>
      <c r="B74" s="47">
        <v>3.5097999999999997E-2</v>
      </c>
      <c r="C74" s="47">
        <v>1.1847E-2</v>
      </c>
      <c r="D74" s="47">
        <v>0.77826899999999999</v>
      </c>
      <c r="E74" s="47">
        <v>0.64909300000000003</v>
      </c>
      <c r="F74" s="4"/>
      <c r="G74" s="3"/>
      <c r="H74" s="3"/>
    </row>
    <row r="75" spans="1:8" x14ac:dyDescent="0.2">
      <c r="A75" s="37" t="s">
        <v>70</v>
      </c>
      <c r="B75" s="38">
        <v>54.400708999999999</v>
      </c>
      <c r="C75" s="38">
        <v>32.705934999999997</v>
      </c>
      <c r="D75" s="38">
        <v>520.36733800000002</v>
      </c>
      <c r="E75" s="38">
        <v>683.96939399999997</v>
      </c>
      <c r="F75" s="4"/>
      <c r="G75" s="3"/>
      <c r="H75" s="3"/>
    </row>
    <row r="76" spans="1:8" x14ac:dyDescent="0.2">
      <c r="A76" s="35" t="s">
        <v>71</v>
      </c>
      <c r="B76" s="47">
        <v>17.690044</v>
      </c>
      <c r="C76" s="47">
        <v>14.877171000000001</v>
      </c>
      <c r="D76" s="47">
        <v>134.79270299999999</v>
      </c>
      <c r="E76" s="47">
        <v>150.14641599999999</v>
      </c>
      <c r="F76" s="4"/>
      <c r="G76" s="3"/>
      <c r="H76" s="3"/>
    </row>
    <row r="77" spans="1:8" x14ac:dyDescent="0.2">
      <c r="A77" s="37" t="s">
        <v>72</v>
      </c>
      <c r="B77" s="38">
        <v>31.382356000000001</v>
      </c>
      <c r="C77" s="38">
        <v>34.316142999999997</v>
      </c>
      <c r="D77" s="38">
        <v>354.39556499999998</v>
      </c>
      <c r="E77" s="38">
        <v>305.73131000000001</v>
      </c>
      <c r="F77" s="4"/>
      <c r="G77" s="3"/>
      <c r="H77" s="3"/>
    </row>
    <row r="78" spans="1:8" x14ac:dyDescent="0.2">
      <c r="A78" s="36" t="s">
        <v>73</v>
      </c>
      <c r="B78" s="47">
        <v>667.58138599999995</v>
      </c>
      <c r="C78" s="47">
        <v>605.95912299999998</v>
      </c>
      <c r="D78" s="47">
        <v>2157.3492959999999</v>
      </c>
      <c r="E78" s="47">
        <v>3147.4209259999998</v>
      </c>
      <c r="F78" s="4"/>
      <c r="G78" s="3"/>
      <c r="H78" s="3"/>
    </row>
    <row r="79" spans="1:8" x14ac:dyDescent="0.2">
      <c r="A79" s="37" t="s">
        <v>74</v>
      </c>
      <c r="B79" s="38">
        <v>280.32445999999999</v>
      </c>
      <c r="C79" s="38">
        <v>356.56100900000001</v>
      </c>
      <c r="D79" s="38">
        <v>2334.4937289999998</v>
      </c>
      <c r="E79" s="38">
        <v>2630.3611299999998</v>
      </c>
      <c r="F79" s="4"/>
      <c r="G79" s="3"/>
      <c r="H79" s="3"/>
    </row>
    <row r="80" spans="1:8" x14ac:dyDescent="0.2">
      <c r="A80" s="35" t="s">
        <v>75</v>
      </c>
      <c r="B80" s="47">
        <v>293.71451999999999</v>
      </c>
      <c r="C80" s="47">
        <v>377.74964499999999</v>
      </c>
      <c r="D80" s="47">
        <v>3182.3349669999998</v>
      </c>
      <c r="E80" s="47">
        <v>3574.2313859999999</v>
      </c>
      <c r="F80" s="4"/>
      <c r="G80" s="3"/>
      <c r="H80" s="3"/>
    </row>
    <row r="81" spans="1:8" x14ac:dyDescent="0.2">
      <c r="A81" s="37" t="s">
        <v>76</v>
      </c>
      <c r="B81" s="38">
        <v>603.73274800000002</v>
      </c>
      <c r="C81" s="38">
        <v>666.02626799999996</v>
      </c>
      <c r="D81" s="38">
        <v>5673.9203870000001</v>
      </c>
      <c r="E81" s="38">
        <v>4950.6063379999996</v>
      </c>
      <c r="F81" s="4"/>
      <c r="G81" s="3"/>
      <c r="H81" s="3"/>
    </row>
    <row r="82" spans="1:8" x14ac:dyDescent="0.2">
      <c r="A82" s="36" t="s">
        <v>77</v>
      </c>
      <c r="B82" s="47">
        <v>19.581446</v>
      </c>
      <c r="C82" s="47">
        <v>12.761794999999999</v>
      </c>
      <c r="D82" s="47">
        <v>150.338955</v>
      </c>
      <c r="E82" s="47">
        <v>125.745667</v>
      </c>
      <c r="F82" s="4"/>
      <c r="G82" s="3"/>
      <c r="H82" s="3"/>
    </row>
    <row r="83" spans="1:8" x14ac:dyDescent="0.2">
      <c r="A83" s="37" t="s">
        <v>78</v>
      </c>
      <c r="B83" s="38">
        <v>38.231481000000002</v>
      </c>
      <c r="C83" s="38">
        <v>29.516752</v>
      </c>
      <c r="D83" s="38">
        <v>344.39693999999997</v>
      </c>
      <c r="E83" s="38">
        <v>337.59160300000002</v>
      </c>
      <c r="F83" s="4"/>
      <c r="G83" s="3"/>
      <c r="H83" s="3"/>
    </row>
    <row r="84" spans="1:8" x14ac:dyDescent="0.2">
      <c r="A84" s="35" t="s">
        <v>79</v>
      </c>
      <c r="B84" s="47">
        <v>5.9160000000000003E-3</v>
      </c>
      <c r="C84" s="47">
        <v>0.195608</v>
      </c>
      <c r="D84" s="47">
        <v>27.515833000000001</v>
      </c>
      <c r="E84" s="47">
        <v>20.028113000000001</v>
      </c>
      <c r="F84" s="4"/>
      <c r="G84" s="3"/>
      <c r="H84" s="3"/>
    </row>
    <row r="85" spans="1:8" x14ac:dyDescent="0.2">
      <c r="A85" s="37" t="s">
        <v>80</v>
      </c>
      <c r="B85" s="38">
        <v>19.574460999999999</v>
      </c>
      <c r="C85" s="38">
        <v>13.399772</v>
      </c>
      <c r="D85" s="38">
        <v>197.092782</v>
      </c>
      <c r="E85" s="38">
        <v>179.46442200000001</v>
      </c>
      <c r="F85" s="4"/>
      <c r="G85" s="3"/>
      <c r="H85" s="3"/>
    </row>
    <row r="86" spans="1:8" x14ac:dyDescent="0.2">
      <c r="A86" s="36" t="s">
        <v>81</v>
      </c>
      <c r="B86" s="47">
        <v>0.30395499999999998</v>
      </c>
      <c r="C86" s="47">
        <v>0.158639</v>
      </c>
      <c r="D86" s="47">
        <v>1.7199690000000001</v>
      </c>
      <c r="E86" s="47">
        <v>0.82692200000000005</v>
      </c>
      <c r="F86" s="4"/>
      <c r="G86" s="3"/>
      <c r="H86" s="3"/>
    </row>
    <row r="87" spans="1:8" x14ac:dyDescent="0.2">
      <c r="A87" s="37" t="s">
        <v>82</v>
      </c>
      <c r="B87" s="38">
        <v>9.2458170000000006</v>
      </c>
      <c r="C87" s="38">
        <v>0.82402200000000003</v>
      </c>
      <c r="D87" s="38">
        <v>38.406726999999997</v>
      </c>
      <c r="E87" s="38">
        <v>57.379443000000002</v>
      </c>
      <c r="F87" s="4"/>
      <c r="G87" s="3"/>
      <c r="H87" s="3"/>
    </row>
    <row r="88" spans="1:8" x14ac:dyDescent="0.2">
      <c r="A88" s="35" t="s">
        <v>83</v>
      </c>
      <c r="B88" s="47">
        <v>9.9030799999999992</v>
      </c>
      <c r="C88" s="47">
        <v>21.134502000000001</v>
      </c>
      <c r="D88" s="47">
        <v>163.42585700000001</v>
      </c>
      <c r="E88" s="47">
        <v>137.54407800000001</v>
      </c>
      <c r="F88" s="4"/>
      <c r="G88" s="3"/>
      <c r="H88" s="3"/>
    </row>
    <row r="89" spans="1:8" x14ac:dyDescent="0.2">
      <c r="A89" s="37" t="s">
        <v>84</v>
      </c>
      <c r="B89" s="38">
        <v>33.774557999999999</v>
      </c>
      <c r="C89" s="38">
        <v>9.1668109999999992</v>
      </c>
      <c r="D89" s="38">
        <v>155.32932400000001</v>
      </c>
      <c r="E89" s="38">
        <v>102.849458</v>
      </c>
      <c r="F89" s="4"/>
      <c r="G89" s="3"/>
      <c r="H89" s="3"/>
    </row>
    <row r="90" spans="1:8" x14ac:dyDescent="0.2">
      <c r="A90" s="36" t="s">
        <v>85</v>
      </c>
      <c r="B90" s="47">
        <v>1030.1980739999999</v>
      </c>
      <c r="C90" s="47">
        <v>1237.0017130000001</v>
      </c>
      <c r="D90" s="47">
        <v>7960.1255780000001</v>
      </c>
      <c r="E90" s="47">
        <v>12696.500410000001</v>
      </c>
      <c r="F90" s="4"/>
      <c r="G90" s="3"/>
      <c r="H90" s="3"/>
    </row>
    <row r="91" spans="1:8" x14ac:dyDescent="0.2">
      <c r="A91" s="37" t="s">
        <v>86</v>
      </c>
      <c r="B91" s="38">
        <v>447.931375</v>
      </c>
      <c r="C91" s="38">
        <v>443.98134099999999</v>
      </c>
      <c r="D91" s="38">
        <v>3833.1491660000002</v>
      </c>
      <c r="E91" s="38">
        <v>4095.7805790000002</v>
      </c>
      <c r="F91" s="4"/>
      <c r="G91" s="3"/>
      <c r="H91" s="3"/>
    </row>
    <row r="92" spans="1:8" x14ac:dyDescent="0.2">
      <c r="A92" s="35" t="s">
        <v>87</v>
      </c>
      <c r="B92" s="47">
        <v>1.412893</v>
      </c>
      <c r="C92" s="47">
        <v>1.498651</v>
      </c>
      <c r="D92" s="47">
        <v>41.447549000000002</v>
      </c>
      <c r="E92" s="47">
        <v>36.028028999999997</v>
      </c>
      <c r="F92" s="4"/>
      <c r="G92" s="3"/>
      <c r="H92" s="3"/>
    </row>
    <row r="93" spans="1:8" x14ac:dyDescent="0.2">
      <c r="A93" s="37" t="s">
        <v>88</v>
      </c>
      <c r="B93" s="38">
        <v>1432.8221639999999</v>
      </c>
      <c r="C93" s="38">
        <v>790.23265100000003</v>
      </c>
      <c r="D93" s="38">
        <v>12268.593423</v>
      </c>
      <c r="E93" s="38">
        <v>9593.7833520000004</v>
      </c>
      <c r="F93" s="4"/>
      <c r="G93" s="3"/>
      <c r="H93" s="3"/>
    </row>
    <row r="94" spans="1:8" x14ac:dyDescent="0.2">
      <c r="A94" s="36" t="s">
        <v>89</v>
      </c>
      <c r="B94" s="47">
        <v>219.28062800000001</v>
      </c>
      <c r="C94" s="47">
        <v>181.32881</v>
      </c>
      <c r="D94" s="47">
        <v>2260.038215</v>
      </c>
      <c r="E94" s="47">
        <v>1604.0124029999999</v>
      </c>
      <c r="F94" s="4"/>
      <c r="G94" s="3"/>
      <c r="H94" s="3"/>
    </row>
    <row r="95" spans="1:8" x14ac:dyDescent="0.2">
      <c r="A95" s="37" t="s">
        <v>90</v>
      </c>
      <c r="B95" s="38">
        <v>25.903130999999998</v>
      </c>
      <c r="C95" s="38">
        <v>131.06900899999999</v>
      </c>
      <c r="D95" s="38">
        <v>560.95208600000001</v>
      </c>
      <c r="E95" s="38">
        <v>843.61316699999998</v>
      </c>
      <c r="F95" s="4"/>
      <c r="G95" s="3"/>
      <c r="H95" s="3"/>
    </row>
    <row r="96" spans="1:8" x14ac:dyDescent="0.2">
      <c r="A96" s="35" t="s">
        <v>91</v>
      </c>
      <c r="B96" s="47">
        <v>271.76449500000001</v>
      </c>
      <c r="C96" s="47">
        <v>326.12993599999999</v>
      </c>
      <c r="D96" s="47">
        <v>2288.335885</v>
      </c>
      <c r="E96" s="47">
        <v>2202.5109349999998</v>
      </c>
      <c r="F96" s="4"/>
      <c r="G96" s="3"/>
      <c r="H96" s="3"/>
    </row>
    <row r="97" spans="1:8" x14ac:dyDescent="0.2">
      <c r="A97" s="37" t="s">
        <v>92</v>
      </c>
      <c r="B97" s="38">
        <v>16.598534000000001</v>
      </c>
      <c r="C97" s="38">
        <v>28.858431</v>
      </c>
      <c r="D97" s="38">
        <v>169.79809</v>
      </c>
      <c r="E97" s="38">
        <v>221.76711599999999</v>
      </c>
      <c r="F97" s="4"/>
      <c r="G97" s="3"/>
      <c r="H97" s="3"/>
    </row>
    <row r="98" spans="1:8" x14ac:dyDescent="0.2">
      <c r="A98" s="36" t="s">
        <v>93</v>
      </c>
      <c r="B98" s="47">
        <v>0.30047499999999999</v>
      </c>
      <c r="C98" s="47">
        <v>0.165821</v>
      </c>
      <c r="D98" s="47">
        <v>4.2156289999999998</v>
      </c>
      <c r="E98" s="47">
        <v>2.3350490000000002</v>
      </c>
      <c r="F98" s="4"/>
      <c r="G98" s="3"/>
      <c r="H98" s="3"/>
    </row>
    <row r="99" spans="1:8" x14ac:dyDescent="0.2">
      <c r="A99" s="37" t="s">
        <v>94</v>
      </c>
      <c r="B99" s="38">
        <v>28.127617999999998</v>
      </c>
      <c r="C99" s="38">
        <v>23.317423000000002</v>
      </c>
      <c r="D99" s="38">
        <v>251.27593999999999</v>
      </c>
      <c r="E99" s="38">
        <v>284.15047800000002</v>
      </c>
      <c r="F99" s="4"/>
      <c r="G99" s="3"/>
      <c r="H99" s="3"/>
    </row>
    <row r="100" spans="1:8" x14ac:dyDescent="0.2">
      <c r="A100" s="35" t="s">
        <v>95</v>
      </c>
      <c r="B100" s="47">
        <v>15.277575000000001</v>
      </c>
      <c r="C100" s="47">
        <v>11.807846</v>
      </c>
      <c r="D100" s="47">
        <v>66.315983000000003</v>
      </c>
      <c r="E100" s="47">
        <v>43.932459999999999</v>
      </c>
      <c r="F100" s="4"/>
      <c r="G100" s="3"/>
      <c r="H100" s="3"/>
    </row>
    <row r="101" spans="1:8" x14ac:dyDescent="0.2">
      <c r="A101" s="37" t="s">
        <v>96</v>
      </c>
      <c r="B101" s="38">
        <v>34.067106000000003</v>
      </c>
      <c r="C101" s="38">
        <v>38.722425000000001</v>
      </c>
      <c r="D101" s="38">
        <v>304.62122399999998</v>
      </c>
      <c r="E101" s="38">
        <v>294.69112799999999</v>
      </c>
      <c r="F101" s="4"/>
      <c r="G101" s="3"/>
      <c r="H101" s="3"/>
    </row>
    <row r="102" spans="1:8" x14ac:dyDescent="0.2">
      <c r="A102" s="36" t="s">
        <v>97</v>
      </c>
      <c r="B102" s="47">
        <v>2044.1791330000001</v>
      </c>
      <c r="C102" s="47">
        <v>56.333827999999997</v>
      </c>
      <c r="D102" s="47">
        <v>5046.4348289999998</v>
      </c>
      <c r="E102" s="47">
        <v>452.60834199999999</v>
      </c>
      <c r="F102" s="4"/>
      <c r="G102" s="3"/>
      <c r="H102" s="3"/>
    </row>
    <row r="103" spans="1:8" x14ac:dyDescent="0.2">
      <c r="A103" s="16" t="s">
        <v>98</v>
      </c>
      <c r="B103" s="17">
        <v>3.9565109999999999</v>
      </c>
      <c r="C103" s="17">
        <v>9.3644339999999993</v>
      </c>
      <c r="D103" s="17">
        <v>36.666362999999997</v>
      </c>
      <c r="E103" s="17">
        <v>30.413118000000001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51" t="s">
        <v>227</v>
      </c>
      <c r="B105" s="18"/>
      <c r="C105" s="18"/>
      <c r="D105" s="18"/>
      <c r="E105" s="18"/>
    </row>
    <row r="106" spans="1:8" x14ac:dyDescent="0.2">
      <c r="A106" s="66" t="str">
        <f>'working sheet'!$B$34</f>
        <v/>
      </c>
      <c r="B106" s="66"/>
      <c r="C106" s="66"/>
      <c r="D106" s="66"/>
      <c r="E106" s="66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94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0" t="str">
        <f>'working sheet'!J9</f>
        <v>حركة التجارة الخارجية السلعية غير النفطية - عبر منافذ إمارة أبوظبي-سبتمبر 2020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61" t="s">
        <v>254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63" t="s">
        <v>226</v>
      </c>
      <c r="B4" s="63"/>
      <c r="C4" s="63"/>
      <c r="D4" s="63"/>
      <c r="E4" s="63"/>
      <c r="F4" s="63"/>
      <c r="G4" s="63"/>
      <c r="H4" s="24"/>
    </row>
    <row r="5" spans="1:12" ht="29.25" customHeight="1" x14ac:dyDescent="0.2">
      <c r="A5" s="67" t="s">
        <v>229</v>
      </c>
      <c r="B5" s="65" t="s">
        <v>230</v>
      </c>
      <c r="C5" s="65"/>
      <c r="D5" s="65" t="s">
        <v>231</v>
      </c>
      <c r="E5" s="65"/>
      <c r="F5" s="4"/>
      <c r="G5" s="3"/>
      <c r="H5" s="3"/>
    </row>
    <row r="6" spans="1:12" ht="19.5" customHeight="1" x14ac:dyDescent="0.2">
      <c r="A6" s="67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4"/>
      <c r="G6" s="3"/>
      <c r="H6" s="3"/>
    </row>
    <row r="7" spans="1:12" x14ac:dyDescent="0.2">
      <c r="A7" s="9" t="s">
        <v>3</v>
      </c>
      <c r="B7" s="62">
        <v>3921.048065</v>
      </c>
      <c r="C7" s="62">
        <v>9234.3831019999998</v>
      </c>
      <c r="D7" s="62">
        <v>41392.466201000003</v>
      </c>
      <c r="E7" s="62">
        <v>55372.526353000001</v>
      </c>
      <c r="F7" s="4"/>
      <c r="G7" s="10"/>
      <c r="H7" s="3"/>
    </row>
    <row r="8" spans="1:12" x14ac:dyDescent="0.2">
      <c r="A8" s="35" t="s">
        <v>100</v>
      </c>
      <c r="B8" s="47">
        <v>1980.7653499999999</v>
      </c>
      <c r="C8" s="47">
        <v>1388.7736219999999</v>
      </c>
      <c r="D8" s="47">
        <v>19042.857962999999</v>
      </c>
      <c r="E8" s="47">
        <v>13400.341821</v>
      </c>
      <c r="F8" s="4"/>
      <c r="G8" s="3"/>
      <c r="H8" s="3"/>
    </row>
    <row r="9" spans="1:12" ht="17.25" customHeight="1" x14ac:dyDescent="0.2">
      <c r="A9" s="37" t="s">
        <v>103</v>
      </c>
      <c r="B9" s="38">
        <v>5.5716950000000001</v>
      </c>
      <c r="C9" s="38">
        <v>3512.018102</v>
      </c>
      <c r="D9" s="38">
        <v>85.004423000000003</v>
      </c>
      <c r="E9" s="38">
        <v>7833.063854</v>
      </c>
      <c r="F9" s="4"/>
      <c r="G9" s="3"/>
      <c r="H9" s="3"/>
    </row>
    <row r="10" spans="1:12" x14ac:dyDescent="0.2">
      <c r="A10" s="36" t="s">
        <v>102</v>
      </c>
      <c r="B10" s="47">
        <v>4.2286650000000003</v>
      </c>
      <c r="C10" s="47">
        <v>789.59721500000001</v>
      </c>
      <c r="D10" s="47">
        <v>319.48794299999997</v>
      </c>
      <c r="E10" s="47">
        <v>7019.1187</v>
      </c>
      <c r="F10" s="4"/>
      <c r="G10" s="3"/>
      <c r="H10" s="3"/>
    </row>
    <row r="11" spans="1:12" x14ac:dyDescent="0.2">
      <c r="A11" s="37" t="s">
        <v>101</v>
      </c>
      <c r="B11" s="38">
        <v>302.12046500000002</v>
      </c>
      <c r="C11" s="38">
        <v>234.29975999999999</v>
      </c>
      <c r="D11" s="38">
        <v>1829.6177259999999</v>
      </c>
      <c r="E11" s="38">
        <v>6639.2690400000001</v>
      </c>
      <c r="F11" s="4"/>
      <c r="G11" s="3"/>
      <c r="H11" s="3"/>
    </row>
    <row r="12" spans="1:12" x14ac:dyDescent="0.2">
      <c r="A12" s="35" t="s">
        <v>104</v>
      </c>
      <c r="B12" s="47">
        <v>137.860096</v>
      </c>
      <c r="C12" s="47">
        <v>927.51434600000005</v>
      </c>
      <c r="D12" s="47">
        <v>2243.6548090000001</v>
      </c>
      <c r="E12" s="47">
        <v>3835.1064940000001</v>
      </c>
      <c r="F12" s="4"/>
      <c r="G12" s="3"/>
      <c r="H12" s="3"/>
    </row>
    <row r="13" spans="1:12" x14ac:dyDescent="0.2">
      <c r="A13" s="37" t="s">
        <v>105</v>
      </c>
      <c r="B13" s="38">
        <v>109.889855</v>
      </c>
      <c r="C13" s="38">
        <v>311.704722</v>
      </c>
      <c r="D13" s="38">
        <v>2474.9133940000002</v>
      </c>
      <c r="E13" s="38">
        <v>2693.3247740000002</v>
      </c>
      <c r="F13" s="4"/>
      <c r="G13" s="3"/>
      <c r="H13" s="3"/>
    </row>
    <row r="14" spans="1:12" x14ac:dyDescent="0.2">
      <c r="A14" s="36" t="s">
        <v>107</v>
      </c>
      <c r="B14" s="47">
        <v>314.116872</v>
      </c>
      <c r="C14" s="47">
        <v>289.37642</v>
      </c>
      <c r="D14" s="47">
        <v>3013.1955229999999</v>
      </c>
      <c r="E14" s="47">
        <v>1738.588334</v>
      </c>
      <c r="F14" s="4"/>
      <c r="G14" s="3"/>
      <c r="H14" s="3"/>
    </row>
    <row r="15" spans="1:12" x14ac:dyDescent="0.2">
      <c r="A15" s="37" t="s">
        <v>106</v>
      </c>
      <c r="B15" s="38">
        <v>104.184799</v>
      </c>
      <c r="C15" s="38">
        <v>121.629728</v>
      </c>
      <c r="D15" s="38">
        <v>1934.4171229999999</v>
      </c>
      <c r="E15" s="38">
        <v>1612.178398</v>
      </c>
      <c r="F15" s="4"/>
      <c r="G15" s="3"/>
      <c r="H15" s="3"/>
    </row>
    <row r="16" spans="1:12" x14ac:dyDescent="0.2">
      <c r="A16" s="35" t="s">
        <v>108</v>
      </c>
      <c r="B16" s="47">
        <v>118.260085</v>
      </c>
      <c r="C16" s="47">
        <v>187.09312800000001</v>
      </c>
      <c r="D16" s="47">
        <v>999.19725800000003</v>
      </c>
      <c r="E16" s="47">
        <v>1465.6623030000001</v>
      </c>
      <c r="F16" s="4"/>
      <c r="G16" s="3"/>
      <c r="H16" s="3"/>
    </row>
    <row r="17" spans="1:8" x14ac:dyDescent="0.2">
      <c r="A17" s="37" t="s">
        <v>111</v>
      </c>
      <c r="B17" s="38">
        <v>10.317645000000001</v>
      </c>
      <c r="C17" s="38">
        <v>201.424913</v>
      </c>
      <c r="D17" s="38">
        <v>219.55888300000001</v>
      </c>
      <c r="E17" s="38">
        <v>856.77305799999999</v>
      </c>
      <c r="F17" s="4"/>
      <c r="G17" s="3"/>
      <c r="H17" s="3"/>
    </row>
    <row r="18" spans="1:8" x14ac:dyDescent="0.2">
      <c r="A18" s="36" t="s">
        <v>110</v>
      </c>
      <c r="B18" s="47">
        <v>51.709769999999999</v>
      </c>
      <c r="C18" s="47">
        <v>154.719595</v>
      </c>
      <c r="D18" s="47">
        <v>785.48139300000003</v>
      </c>
      <c r="E18" s="47">
        <v>813.61749799999996</v>
      </c>
      <c r="F18" s="4"/>
      <c r="G18" s="3"/>
      <c r="H18" s="3"/>
    </row>
    <row r="19" spans="1:8" x14ac:dyDescent="0.2">
      <c r="A19" s="37" t="s">
        <v>109</v>
      </c>
      <c r="B19" s="38">
        <v>137.619471</v>
      </c>
      <c r="C19" s="38">
        <v>126.102177</v>
      </c>
      <c r="D19" s="38">
        <v>1460.516895</v>
      </c>
      <c r="E19" s="38">
        <v>795.17058699999995</v>
      </c>
      <c r="F19" s="4"/>
      <c r="G19" s="3"/>
      <c r="H19" s="3"/>
    </row>
    <row r="20" spans="1:8" x14ac:dyDescent="0.2">
      <c r="A20" s="35" t="s">
        <v>112</v>
      </c>
      <c r="B20" s="47">
        <v>115.467394</v>
      </c>
      <c r="C20" s="47">
        <v>91.164383000000001</v>
      </c>
      <c r="D20" s="47">
        <v>980.11294699999996</v>
      </c>
      <c r="E20" s="47">
        <v>713.26419699999997</v>
      </c>
      <c r="F20" s="4"/>
      <c r="G20" s="3"/>
      <c r="H20" s="3"/>
    </row>
    <row r="21" spans="1:8" x14ac:dyDescent="0.2">
      <c r="A21" s="37" t="s">
        <v>114</v>
      </c>
      <c r="B21" s="38">
        <v>55.015064000000002</v>
      </c>
      <c r="C21" s="38">
        <v>76.193770000000001</v>
      </c>
      <c r="D21" s="38">
        <v>538.15502200000003</v>
      </c>
      <c r="E21" s="38">
        <v>559.97421099999997</v>
      </c>
      <c r="F21" s="4"/>
      <c r="G21" s="3"/>
      <c r="H21" s="3"/>
    </row>
    <row r="22" spans="1:8" x14ac:dyDescent="0.2">
      <c r="A22" s="36" t="s">
        <v>113</v>
      </c>
      <c r="B22" s="47">
        <v>176.73868400000001</v>
      </c>
      <c r="C22" s="47">
        <v>2.9092920000000002</v>
      </c>
      <c r="D22" s="47">
        <v>864.44818599999996</v>
      </c>
      <c r="E22" s="47">
        <v>542.06712600000003</v>
      </c>
      <c r="F22" s="4"/>
      <c r="G22" s="3"/>
      <c r="H22" s="3"/>
    </row>
    <row r="23" spans="1:8" x14ac:dyDescent="0.2">
      <c r="A23" s="37" t="s">
        <v>115</v>
      </c>
      <c r="B23" s="38">
        <v>11.367641000000001</v>
      </c>
      <c r="C23" s="38">
        <v>75.086969999999994</v>
      </c>
      <c r="D23" s="38">
        <v>581.77114500000005</v>
      </c>
      <c r="E23" s="38">
        <v>525.54064800000003</v>
      </c>
      <c r="F23" s="4"/>
      <c r="G23" s="3"/>
      <c r="H23" s="3"/>
    </row>
    <row r="24" spans="1:8" x14ac:dyDescent="0.2">
      <c r="A24" s="35" t="s">
        <v>117</v>
      </c>
      <c r="B24" s="47">
        <v>16.702698000000002</v>
      </c>
      <c r="C24" s="47">
        <v>102.67243999999999</v>
      </c>
      <c r="D24" s="47">
        <v>396.26919800000002</v>
      </c>
      <c r="E24" s="47">
        <v>406.93660999999997</v>
      </c>
      <c r="F24" s="4"/>
      <c r="G24" s="3"/>
      <c r="H24" s="3"/>
    </row>
    <row r="25" spans="1:8" x14ac:dyDescent="0.2">
      <c r="A25" s="37" t="s">
        <v>116</v>
      </c>
      <c r="B25" s="38">
        <v>24.973395</v>
      </c>
      <c r="C25" s="38">
        <v>64.725464000000002</v>
      </c>
      <c r="D25" s="38">
        <v>376.14378799999997</v>
      </c>
      <c r="E25" s="38">
        <v>396.21011399999998</v>
      </c>
      <c r="F25" s="4"/>
      <c r="G25" s="3"/>
      <c r="H25" s="3"/>
    </row>
    <row r="26" spans="1:8" x14ac:dyDescent="0.2">
      <c r="A26" s="36" t="s">
        <v>118</v>
      </c>
      <c r="B26" s="47">
        <v>13.63598</v>
      </c>
      <c r="C26" s="47">
        <v>64.543012000000004</v>
      </c>
      <c r="D26" s="47">
        <v>223.221495</v>
      </c>
      <c r="E26" s="47">
        <v>328.42989499999999</v>
      </c>
      <c r="F26" s="4"/>
      <c r="G26" s="3"/>
      <c r="H26" s="3"/>
    </row>
    <row r="27" spans="1:8" x14ac:dyDescent="0.2">
      <c r="A27" s="37" t="s">
        <v>119</v>
      </c>
      <c r="B27" s="38">
        <v>16.590665999999999</v>
      </c>
      <c r="C27" s="38">
        <v>49.418394999999997</v>
      </c>
      <c r="D27" s="38">
        <v>231.60292000000001</v>
      </c>
      <c r="E27" s="38">
        <v>310.21098599999999</v>
      </c>
      <c r="F27" s="4"/>
      <c r="G27" s="3"/>
      <c r="H27" s="3"/>
    </row>
    <row r="28" spans="1:8" x14ac:dyDescent="0.2">
      <c r="A28" s="35" t="s">
        <v>122</v>
      </c>
      <c r="B28" s="47">
        <v>15.332433</v>
      </c>
      <c r="C28" s="47">
        <v>48.251959999999997</v>
      </c>
      <c r="D28" s="47">
        <v>126.12681499999999</v>
      </c>
      <c r="E28" s="47">
        <v>181.09809100000001</v>
      </c>
      <c r="F28" s="4"/>
      <c r="G28" s="3"/>
      <c r="H28" s="3"/>
    </row>
    <row r="29" spans="1:8" x14ac:dyDescent="0.2">
      <c r="A29" s="37" t="s">
        <v>120</v>
      </c>
      <c r="B29" s="38">
        <v>9.7345000000000006</v>
      </c>
      <c r="C29" s="38">
        <v>26.404198000000001</v>
      </c>
      <c r="D29" s="38">
        <v>189.16144499999999</v>
      </c>
      <c r="E29" s="38">
        <v>176.52823799999999</v>
      </c>
      <c r="F29" s="4"/>
      <c r="G29" s="3"/>
      <c r="H29" s="3"/>
    </row>
    <row r="30" spans="1:8" x14ac:dyDescent="0.2">
      <c r="A30" s="36" t="s">
        <v>121</v>
      </c>
      <c r="B30" s="47">
        <v>2.3962180000000002</v>
      </c>
      <c r="C30" s="47">
        <v>25.489888000000001</v>
      </c>
      <c r="D30" s="47">
        <v>62.568274000000002</v>
      </c>
      <c r="E30" s="47">
        <v>171.34633299999999</v>
      </c>
      <c r="F30" s="4"/>
      <c r="G30" s="3"/>
      <c r="H30" s="3"/>
    </row>
    <row r="31" spans="1:8" x14ac:dyDescent="0.2">
      <c r="A31" s="37" t="s">
        <v>123</v>
      </c>
      <c r="B31" s="38">
        <v>11.922468</v>
      </c>
      <c r="C31" s="38">
        <v>24.692927000000001</v>
      </c>
      <c r="D31" s="38">
        <v>144.295939</v>
      </c>
      <c r="E31" s="38">
        <v>156.62343300000001</v>
      </c>
      <c r="F31" s="4"/>
      <c r="G31" s="3"/>
      <c r="H31" s="3"/>
    </row>
    <row r="32" spans="1:8" x14ac:dyDescent="0.2">
      <c r="A32" s="35" t="s">
        <v>124</v>
      </c>
      <c r="B32" s="47">
        <v>15.217995999999999</v>
      </c>
      <c r="C32" s="47">
        <v>16.251214999999998</v>
      </c>
      <c r="D32" s="47">
        <v>92.622805999999997</v>
      </c>
      <c r="E32" s="47">
        <v>138.33390800000001</v>
      </c>
      <c r="F32" s="4"/>
      <c r="G32" s="3"/>
      <c r="H32" s="3"/>
    </row>
    <row r="33" spans="1:8" x14ac:dyDescent="0.2">
      <c r="A33" s="37" t="s">
        <v>129</v>
      </c>
      <c r="B33" s="38">
        <v>12.504536999999999</v>
      </c>
      <c r="C33" s="38">
        <v>30.561119000000001</v>
      </c>
      <c r="D33" s="38">
        <v>109.511949</v>
      </c>
      <c r="E33" s="38">
        <v>128.51011500000001</v>
      </c>
      <c r="F33" s="4"/>
      <c r="G33" s="3"/>
      <c r="H33" s="3"/>
    </row>
    <row r="34" spans="1:8" x14ac:dyDescent="0.2">
      <c r="A34" s="36" t="s">
        <v>125</v>
      </c>
      <c r="B34" s="47">
        <v>5.9013270000000002</v>
      </c>
      <c r="C34" s="47">
        <v>5.5677399999999997</v>
      </c>
      <c r="D34" s="47">
        <v>81.979067000000001</v>
      </c>
      <c r="E34" s="47">
        <v>127.40187899999999</v>
      </c>
      <c r="F34" s="4"/>
      <c r="G34" s="3"/>
      <c r="H34" s="3"/>
    </row>
    <row r="35" spans="1:8" x14ac:dyDescent="0.2">
      <c r="A35" s="37" t="s">
        <v>127</v>
      </c>
      <c r="B35" s="38">
        <v>14.43754</v>
      </c>
      <c r="C35" s="38">
        <v>16.824318000000002</v>
      </c>
      <c r="D35" s="38">
        <v>128.194424</v>
      </c>
      <c r="E35" s="38">
        <v>119.054619</v>
      </c>
      <c r="F35" s="4"/>
      <c r="G35" s="3"/>
      <c r="H35" s="3"/>
    </row>
    <row r="36" spans="1:8" x14ac:dyDescent="0.2">
      <c r="A36" s="35" t="s">
        <v>128</v>
      </c>
      <c r="B36" s="47">
        <v>10.289718000000001</v>
      </c>
      <c r="C36" s="47">
        <v>19.206838999999999</v>
      </c>
      <c r="D36" s="47">
        <v>90.035298999999995</v>
      </c>
      <c r="E36" s="47">
        <v>117.38043500000001</v>
      </c>
      <c r="F36" s="4"/>
      <c r="G36" s="3"/>
      <c r="H36" s="3"/>
    </row>
    <row r="37" spans="1:8" x14ac:dyDescent="0.2">
      <c r="A37" s="37" t="s">
        <v>126</v>
      </c>
      <c r="B37" s="38">
        <v>1.1945969999999999</v>
      </c>
      <c r="C37" s="38">
        <v>1.533315</v>
      </c>
      <c r="D37" s="38">
        <v>41.53154</v>
      </c>
      <c r="E37" s="38">
        <v>108.72090799999999</v>
      </c>
      <c r="F37" s="4"/>
      <c r="G37" s="3"/>
      <c r="H37" s="3"/>
    </row>
    <row r="38" spans="1:8" x14ac:dyDescent="0.2">
      <c r="A38" s="36" t="s">
        <v>131</v>
      </c>
      <c r="B38" s="47">
        <v>3.6565989999999999</v>
      </c>
      <c r="C38" s="47">
        <v>22.598488</v>
      </c>
      <c r="D38" s="47">
        <v>55.820059000000001</v>
      </c>
      <c r="E38" s="47">
        <v>106.50908</v>
      </c>
      <c r="F38" s="4"/>
      <c r="G38" s="3"/>
      <c r="H38" s="3"/>
    </row>
    <row r="39" spans="1:8" x14ac:dyDescent="0.2">
      <c r="A39" s="37" t="s">
        <v>130</v>
      </c>
      <c r="B39" s="38">
        <v>2.1274259999999998</v>
      </c>
      <c r="C39" s="38">
        <v>11.754251999999999</v>
      </c>
      <c r="D39" s="38">
        <v>115.456925</v>
      </c>
      <c r="E39" s="38">
        <v>96.673146000000003</v>
      </c>
      <c r="F39" s="4"/>
      <c r="G39" s="3"/>
      <c r="H39" s="3"/>
    </row>
    <row r="40" spans="1:8" x14ac:dyDescent="0.2">
      <c r="A40" s="35" t="s">
        <v>132</v>
      </c>
      <c r="B40" s="47">
        <v>14.572487000000001</v>
      </c>
      <c r="C40" s="47">
        <v>10.755412</v>
      </c>
      <c r="D40" s="47">
        <v>100.06513200000001</v>
      </c>
      <c r="E40" s="47">
        <v>85.661474999999996</v>
      </c>
      <c r="F40" s="4"/>
      <c r="G40" s="3"/>
      <c r="H40" s="3"/>
    </row>
    <row r="41" spans="1:8" x14ac:dyDescent="0.2">
      <c r="A41" s="37" t="s">
        <v>133</v>
      </c>
      <c r="B41" s="38">
        <v>9.0162259999999996</v>
      </c>
      <c r="C41" s="38">
        <v>4.0494389999999996</v>
      </c>
      <c r="D41" s="38">
        <v>68.926332000000002</v>
      </c>
      <c r="E41" s="38">
        <v>74.260768999999996</v>
      </c>
      <c r="F41" s="4"/>
      <c r="G41" s="3"/>
      <c r="H41" s="3"/>
    </row>
    <row r="42" spans="1:8" x14ac:dyDescent="0.2">
      <c r="A42" s="36" t="s">
        <v>134</v>
      </c>
      <c r="B42" s="47">
        <v>10.472091000000001</v>
      </c>
      <c r="C42" s="47">
        <v>11.456358</v>
      </c>
      <c r="D42" s="47">
        <v>229.82406</v>
      </c>
      <c r="E42" s="47">
        <v>71.815545</v>
      </c>
      <c r="F42" s="4"/>
      <c r="G42" s="3"/>
      <c r="H42" s="3"/>
    </row>
    <row r="43" spans="1:8" x14ac:dyDescent="0.2">
      <c r="A43" s="37" t="s">
        <v>137</v>
      </c>
      <c r="B43" s="38">
        <v>0.55450900000000003</v>
      </c>
      <c r="C43" s="38">
        <v>11.885439999999999</v>
      </c>
      <c r="D43" s="38">
        <v>54.935464000000003</v>
      </c>
      <c r="E43" s="38">
        <v>67.649997999999997</v>
      </c>
      <c r="F43" s="4"/>
      <c r="G43" s="3"/>
      <c r="H43" s="3"/>
    </row>
    <row r="44" spans="1:8" x14ac:dyDescent="0.2">
      <c r="A44" s="35" t="s">
        <v>135</v>
      </c>
      <c r="B44" s="47">
        <v>1.8301989999999999</v>
      </c>
      <c r="C44" s="47">
        <v>6.2378369999999999</v>
      </c>
      <c r="D44" s="47">
        <v>91.517565000000005</v>
      </c>
      <c r="E44" s="47">
        <v>65.478776999999994</v>
      </c>
      <c r="F44" s="4"/>
      <c r="G44" s="3"/>
      <c r="H44" s="3"/>
    </row>
    <row r="45" spans="1:8" x14ac:dyDescent="0.2">
      <c r="A45" s="37" t="s">
        <v>136</v>
      </c>
      <c r="B45" s="38">
        <v>9.1024720000000006</v>
      </c>
      <c r="C45" s="38">
        <v>3.9287740000000002</v>
      </c>
      <c r="D45" s="38">
        <v>94.889746000000002</v>
      </c>
      <c r="E45" s="38">
        <v>61.395704000000002</v>
      </c>
      <c r="F45" s="4"/>
      <c r="G45" s="3"/>
      <c r="H45" s="3"/>
    </row>
    <row r="46" spans="1:8" x14ac:dyDescent="0.2">
      <c r="A46" s="36" t="s">
        <v>152</v>
      </c>
      <c r="B46" s="47">
        <v>1.5136E-2</v>
      </c>
      <c r="C46" s="47">
        <v>36.729844999999997</v>
      </c>
      <c r="D46" s="47">
        <v>9.4303810000000006</v>
      </c>
      <c r="E46" s="47">
        <v>52.282722999999997</v>
      </c>
      <c r="F46" s="4"/>
      <c r="G46" s="3"/>
      <c r="H46" s="3"/>
    </row>
    <row r="47" spans="1:8" x14ac:dyDescent="0.2">
      <c r="A47" s="37" t="s">
        <v>138</v>
      </c>
      <c r="B47" s="38">
        <v>8.2461459999999995</v>
      </c>
      <c r="C47" s="38">
        <v>3.1462780000000001</v>
      </c>
      <c r="D47" s="38">
        <v>55.007223000000003</v>
      </c>
      <c r="E47" s="38">
        <v>50.914307999999998</v>
      </c>
      <c r="F47" s="4"/>
      <c r="G47" s="3"/>
      <c r="H47" s="3"/>
    </row>
    <row r="48" spans="1:8" x14ac:dyDescent="0.2">
      <c r="A48" s="35" t="s">
        <v>139</v>
      </c>
      <c r="B48" s="47">
        <v>17.123286</v>
      </c>
      <c r="C48" s="47">
        <v>7.9311429999999996</v>
      </c>
      <c r="D48" s="47">
        <v>109.60395800000001</v>
      </c>
      <c r="E48" s="47">
        <v>50.839063000000003</v>
      </c>
      <c r="F48" s="4"/>
      <c r="G48" s="3"/>
      <c r="H48" s="3"/>
    </row>
    <row r="49" spans="1:8" x14ac:dyDescent="0.2">
      <c r="A49" s="37" t="s">
        <v>141</v>
      </c>
      <c r="B49" s="38">
        <v>3.4503430000000002</v>
      </c>
      <c r="C49" s="38">
        <v>5.8389499999999996</v>
      </c>
      <c r="D49" s="38">
        <v>34.211554</v>
      </c>
      <c r="E49" s="38">
        <v>45.563352999999999</v>
      </c>
      <c r="F49" s="4"/>
      <c r="G49" s="3"/>
      <c r="H49" s="3"/>
    </row>
    <row r="50" spans="1:8" x14ac:dyDescent="0.2">
      <c r="A50" s="36" t="s">
        <v>143</v>
      </c>
      <c r="B50" s="47">
        <v>2.6868120000000002</v>
      </c>
      <c r="C50" s="47">
        <v>9.8949569999999998</v>
      </c>
      <c r="D50" s="47">
        <v>42.096012000000002</v>
      </c>
      <c r="E50" s="47">
        <v>44.337820000000001</v>
      </c>
      <c r="F50" s="4"/>
      <c r="G50" s="3"/>
      <c r="H50" s="3"/>
    </row>
    <row r="51" spans="1:8" x14ac:dyDescent="0.2">
      <c r="A51" s="37" t="s">
        <v>144</v>
      </c>
      <c r="B51" s="38">
        <v>3.739366</v>
      </c>
      <c r="C51" s="38">
        <v>9.3698230000000002</v>
      </c>
      <c r="D51" s="38">
        <v>50.212969000000001</v>
      </c>
      <c r="E51" s="38">
        <v>43.308660000000003</v>
      </c>
      <c r="F51" s="4"/>
      <c r="G51" s="3"/>
      <c r="H51" s="3"/>
    </row>
    <row r="52" spans="1:8" x14ac:dyDescent="0.2">
      <c r="A52" s="35" t="s">
        <v>142</v>
      </c>
      <c r="B52" s="47">
        <v>0.22065100000000001</v>
      </c>
      <c r="C52" s="47">
        <v>4.2109490000000003</v>
      </c>
      <c r="D52" s="47">
        <v>23.042038000000002</v>
      </c>
      <c r="E52" s="47">
        <v>43.297251000000003</v>
      </c>
      <c r="F52" s="4"/>
      <c r="G52" s="3"/>
      <c r="H52" s="3"/>
    </row>
    <row r="53" spans="1:8" x14ac:dyDescent="0.2">
      <c r="A53" s="37" t="s">
        <v>146</v>
      </c>
      <c r="B53" s="38">
        <v>3.580384</v>
      </c>
      <c r="C53" s="38">
        <v>13.683304</v>
      </c>
      <c r="D53" s="38">
        <v>13.720647</v>
      </c>
      <c r="E53" s="38">
        <v>42.107435000000002</v>
      </c>
      <c r="F53" s="4"/>
      <c r="G53" s="3"/>
      <c r="H53" s="3"/>
    </row>
    <row r="54" spans="1:8" x14ac:dyDescent="0.2">
      <c r="A54" s="36" t="s">
        <v>140</v>
      </c>
      <c r="B54" s="47">
        <v>1.7570000000000001E-3</v>
      </c>
      <c r="C54" s="47">
        <v>0.78736899999999999</v>
      </c>
      <c r="D54" s="47">
        <v>57.314835000000002</v>
      </c>
      <c r="E54" s="47">
        <v>40.924033000000001</v>
      </c>
      <c r="F54" s="4"/>
      <c r="G54" s="3"/>
      <c r="H54" s="3"/>
    </row>
    <row r="55" spans="1:8" x14ac:dyDescent="0.2">
      <c r="A55" s="37" t="s">
        <v>145</v>
      </c>
      <c r="B55" s="38">
        <v>0.407719</v>
      </c>
      <c r="C55" s="38">
        <v>8.3879090000000005</v>
      </c>
      <c r="D55" s="38">
        <v>8.0623330000000006</v>
      </c>
      <c r="E55" s="38">
        <v>39.581864000000003</v>
      </c>
      <c r="F55" s="4"/>
      <c r="G55" s="3"/>
      <c r="H55" s="3"/>
    </row>
    <row r="56" spans="1:8" x14ac:dyDescent="0.2">
      <c r="A56" s="35" t="s">
        <v>148</v>
      </c>
      <c r="B56" s="47">
        <v>1.3222780000000001</v>
      </c>
      <c r="C56" s="47">
        <v>8.1671320000000005</v>
      </c>
      <c r="D56" s="47">
        <v>36.680478999999998</v>
      </c>
      <c r="E56" s="47">
        <v>34.128984000000003</v>
      </c>
      <c r="F56" s="4"/>
      <c r="G56" s="3"/>
      <c r="H56" s="3"/>
    </row>
    <row r="57" spans="1:8" x14ac:dyDescent="0.2">
      <c r="A57" s="37" t="s">
        <v>147</v>
      </c>
      <c r="B57" s="38">
        <v>5.4334809999999996</v>
      </c>
      <c r="C57" s="38">
        <v>4.2241609999999996</v>
      </c>
      <c r="D57" s="38">
        <v>32.324112</v>
      </c>
      <c r="E57" s="38">
        <v>30.444447</v>
      </c>
      <c r="F57" s="4"/>
      <c r="G57" s="3"/>
      <c r="H57" s="3"/>
    </row>
    <row r="58" spans="1:8" x14ac:dyDescent="0.2">
      <c r="A58" s="36" t="s">
        <v>149</v>
      </c>
      <c r="B58" s="47">
        <v>2.4370850000000002</v>
      </c>
      <c r="C58" s="47">
        <v>3.7470189999999999</v>
      </c>
      <c r="D58" s="47">
        <v>29.918863000000002</v>
      </c>
      <c r="E58" s="47">
        <v>25.828589000000001</v>
      </c>
      <c r="F58" s="4"/>
      <c r="G58" s="3"/>
      <c r="H58" s="3"/>
    </row>
    <row r="59" spans="1:8" x14ac:dyDescent="0.2">
      <c r="A59" s="37" t="s">
        <v>150</v>
      </c>
      <c r="B59" s="38">
        <v>4.7295379999999998</v>
      </c>
      <c r="C59" s="38">
        <v>3.6469610000000001</v>
      </c>
      <c r="D59" s="38">
        <v>87.777313000000007</v>
      </c>
      <c r="E59" s="38">
        <v>24.469798999999998</v>
      </c>
      <c r="F59" s="4"/>
      <c r="G59" s="3"/>
      <c r="H59" s="3"/>
    </row>
    <row r="60" spans="1:8" x14ac:dyDescent="0.2">
      <c r="A60" s="35" t="s">
        <v>151</v>
      </c>
      <c r="B60" s="47">
        <v>0.95809299999999997</v>
      </c>
      <c r="C60" s="47">
        <v>2.9254959999999999</v>
      </c>
      <c r="D60" s="47">
        <v>28.164276999999998</v>
      </c>
      <c r="E60" s="47">
        <v>23.681847000000001</v>
      </c>
      <c r="F60" s="4"/>
      <c r="G60" s="3"/>
      <c r="H60" s="3"/>
    </row>
    <row r="61" spans="1:8" x14ac:dyDescent="0.2">
      <c r="A61" s="37" t="s">
        <v>155</v>
      </c>
      <c r="B61" s="38">
        <v>0.80561300000000002</v>
      </c>
      <c r="C61" s="38">
        <v>5.1114420000000003</v>
      </c>
      <c r="D61" s="38">
        <v>24.104835000000001</v>
      </c>
      <c r="E61" s="38">
        <v>17.029793999999999</v>
      </c>
      <c r="F61" s="4"/>
      <c r="G61" s="3"/>
      <c r="H61" s="3"/>
    </row>
    <row r="62" spans="1:8" x14ac:dyDescent="0.2">
      <c r="A62" s="36" t="s">
        <v>153</v>
      </c>
      <c r="B62" s="47">
        <v>1.5559989999999999</v>
      </c>
      <c r="C62" s="47">
        <v>3.1004520000000002</v>
      </c>
      <c r="D62" s="47">
        <v>53.876561000000002</v>
      </c>
      <c r="E62" s="47">
        <v>15.635852999999999</v>
      </c>
      <c r="F62" s="4"/>
      <c r="G62" s="3"/>
      <c r="H62" s="3"/>
    </row>
    <row r="63" spans="1:8" x14ac:dyDescent="0.2">
      <c r="A63" s="37" t="s">
        <v>154</v>
      </c>
      <c r="B63" s="38">
        <v>0.13835</v>
      </c>
      <c r="C63" s="38">
        <v>0.88180000000000003</v>
      </c>
      <c r="D63" s="38">
        <v>16.041618</v>
      </c>
      <c r="E63" s="38">
        <v>12.825025999999999</v>
      </c>
      <c r="F63" s="4"/>
      <c r="G63" s="3"/>
      <c r="H63" s="3"/>
    </row>
    <row r="64" spans="1:8" x14ac:dyDescent="0.2">
      <c r="A64" s="35" t="s">
        <v>157</v>
      </c>
      <c r="B64" s="47">
        <v>0.774756</v>
      </c>
      <c r="C64" s="47">
        <v>2.0833970000000002</v>
      </c>
      <c r="D64" s="47">
        <v>10.507491999999999</v>
      </c>
      <c r="E64" s="47">
        <v>11.271381</v>
      </c>
      <c r="F64" s="4"/>
      <c r="G64" s="3"/>
      <c r="H64" s="3"/>
    </row>
    <row r="65" spans="1:9" x14ac:dyDescent="0.2">
      <c r="A65" s="37" t="s">
        <v>160</v>
      </c>
      <c r="B65" s="38">
        <v>1.0516890000000001</v>
      </c>
      <c r="C65" s="38">
        <v>4.926094</v>
      </c>
      <c r="D65" s="38">
        <v>24.634941000000001</v>
      </c>
      <c r="E65" s="38">
        <v>11.040792</v>
      </c>
      <c r="F65" s="4"/>
      <c r="G65" s="3"/>
      <c r="H65" s="3"/>
    </row>
    <row r="66" spans="1:9" x14ac:dyDescent="0.2">
      <c r="A66" s="36" t="s">
        <v>156</v>
      </c>
      <c r="B66" s="47" t="s">
        <v>250</v>
      </c>
      <c r="C66" s="47" t="s">
        <v>250</v>
      </c>
      <c r="D66" s="47">
        <v>17.262281000000002</v>
      </c>
      <c r="E66" s="47">
        <v>9.4618439999999993</v>
      </c>
      <c r="F66" s="4"/>
      <c r="G66" s="3"/>
      <c r="H66" s="11"/>
      <c r="I66" s="11"/>
    </row>
    <row r="67" spans="1:9" x14ac:dyDescent="0.2">
      <c r="A67" s="37" t="s">
        <v>158</v>
      </c>
      <c r="B67" s="38">
        <v>0.74574399999999996</v>
      </c>
      <c r="C67" s="38">
        <v>1.607059</v>
      </c>
      <c r="D67" s="38">
        <v>12.197533</v>
      </c>
      <c r="E67" s="38">
        <v>9.4315700000000007</v>
      </c>
      <c r="F67" s="4"/>
      <c r="G67" s="3"/>
      <c r="H67" s="3"/>
    </row>
    <row r="68" spans="1:9" x14ac:dyDescent="0.2">
      <c r="A68" s="35" t="s">
        <v>161</v>
      </c>
      <c r="B68" s="47">
        <v>0.47574100000000002</v>
      </c>
      <c r="C68" s="47">
        <v>2.7357499999999999</v>
      </c>
      <c r="D68" s="47">
        <v>26.115321999999999</v>
      </c>
      <c r="E68" s="47">
        <v>7.9969099999999997</v>
      </c>
      <c r="F68" s="4"/>
      <c r="G68" s="3"/>
      <c r="H68" s="3"/>
    </row>
    <row r="69" spans="1:9" x14ac:dyDescent="0.2">
      <c r="A69" s="37" t="s">
        <v>163</v>
      </c>
      <c r="B69" s="38" t="s">
        <v>250</v>
      </c>
      <c r="C69" s="38">
        <v>1.7735339999999999</v>
      </c>
      <c r="D69" s="38">
        <v>8.9096480000000007</v>
      </c>
      <c r="E69" s="38">
        <v>6.9056189999999997</v>
      </c>
      <c r="F69" s="4"/>
      <c r="G69" s="3"/>
      <c r="H69" s="3"/>
    </row>
    <row r="70" spans="1:9" x14ac:dyDescent="0.2">
      <c r="A70" s="36" t="s">
        <v>249</v>
      </c>
      <c r="B70" s="47">
        <v>9.1703999999999994E-2</v>
      </c>
      <c r="C70" s="47">
        <v>1.2738480000000001</v>
      </c>
      <c r="D70" s="47">
        <v>5.8137309999999998</v>
      </c>
      <c r="E70" s="47">
        <v>6.3776770000000003</v>
      </c>
      <c r="F70" s="4"/>
      <c r="G70" s="3"/>
      <c r="H70" s="3"/>
    </row>
    <row r="71" spans="1:9" x14ac:dyDescent="0.2">
      <c r="A71" s="37" t="s">
        <v>159</v>
      </c>
      <c r="B71" s="38" t="s">
        <v>250</v>
      </c>
      <c r="C71" s="38" t="s">
        <v>250</v>
      </c>
      <c r="D71" s="38">
        <v>0.14043600000000001</v>
      </c>
      <c r="E71" s="38">
        <v>6.1264770000000004</v>
      </c>
      <c r="F71" s="4"/>
      <c r="G71" s="3"/>
      <c r="H71" s="3"/>
    </row>
    <row r="72" spans="1:9" x14ac:dyDescent="0.2">
      <c r="A72" s="39" t="s">
        <v>164</v>
      </c>
      <c r="B72" s="50">
        <v>3.6567609999999999</v>
      </c>
      <c r="C72" s="50">
        <v>19.781457</v>
      </c>
      <c r="D72" s="50">
        <v>98.203934000000004</v>
      </c>
      <c r="E72" s="50">
        <v>127.422133</v>
      </c>
      <c r="F72" s="4"/>
      <c r="G72" s="3"/>
      <c r="H72" s="3"/>
      <c r="I72" s="10"/>
    </row>
    <row r="73" spans="1:9" x14ac:dyDescent="0.2">
      <c r="A73" s="7"/>
      <c r="B73" s="8"/>
      <c r="C73" s="8"/>
      <c r="D73" s="8"/>
      <c r="E73" s="8"/>
      <c r="F73" s="4"/>
      <c r="G73" s="3"/>
      <c r="H73" s="3"/>
      <c r="I73" s="10"/>
    </row>
    <row r="74" spans="1:9" x14ac:dyDescent="0.2">
      <c r="A74" s="51" t="s">
        <v>227</v>
      </c>
      <c r="B74" s="18"/>
      <c r="C74" s="18"/>
      <c r="D74" s="18"/>
      <c r="E74" s="18"/>
      <c r="F74" s="4"/>
      <c r="G74" s="3"/>
      <c r="H74" s="3"/>
      <c r="I74" s="10"/>
    </row>
    <row r="75" spans="1:9" x14ac:dyDescent="0.2">
      <c r="A75" s="66" t="str">
        <f>'working sheet'!$B$34</f>
        <v/>
      </c>
      <c r="B75" s="66"/>
      <c r="C75" s="66"/>
      <c r="D75" s="66"/>
      <c r="E75" s="66"/>
      <c r="F75" s="4"/>
      <c r="G75" s="3"/>
      <c r="H75" s="3"/>
      <c r="I75" s="10"/>
    </row>
    <row r="93" spans="1:1" ht="15" x14ac:dyDescent="0.2">
      <c r="A93" s="14"/>
    </row>
    <row r="94" spans="1:1" ht="15" x14ac:dyDescent="0.2">
      <c r="A94" s="14"/>
    </row>
  </sheetData>
  <mergeCells count="5">
    <mergeCell ref="A5:A6"/>
    <mergeCell ref="B5:C5"/>
    <mergeCell ref="D5:E5"/>
    <mergeCell ref="A75:E75"/>
    <mergeCell ref="A4:G4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86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3" customFormat="1" ht="40.15" customHeight="1" x14ac:dyDescent="0.2">
      <c r="A2" s="30" t="str">
        <f>'working sheet'!J11</f>
        <v>حركة التجارة الخارجية السلعية غير النفطية - عبر منافذ إمارة أبوظبي-سبتمبر 2020</v>
      </c>
      <c r="B2" s="24"/>
      <c r="C2" s="24"/>
      <c r="D2" s="24"/>
      <c r="E2" s="24"/>
      <c r="F2" s="22"/>
      <c r="G2" s="22"/>
      <c r="H2" s="22"/>
    </row>
    <row r="3" spans="1:12" s="23" customFormat="1" ht="30" customHeight="1" x14ac:dyDescent="0.25">
      <c r="A3" s="61" t="s">
        <v>255</v>
      </c>
      <c r="B3" s="34"/>
      <c r="C3" s="34"/>
      <c r="D3" s="34"/>
      <c r="E3" s="34"/>
      <c r="F3" s="21"/>
      <c r="G3" s="21"/>
      <c r="H3" s="21"/>
      <c r="I3" s="21"/>
      <c r="J3" s="21"/>
      <c r="K3" s="21"/>
      <c r="L3" s="21"/>
    </row>
    <row r="4" spans="1:12" s="23" customFormat="1" x14ac:dyDescent="0.2">
      <c r="A4" s="63" t="s">
        <v>226</v>
      </c>
      <c r="B4" s="63"/>
      <c r="C4" s="63"/>
      <c r="D4" s="63"/>
      <c r="E4" s="63"/>
      <c r="F4" s="63"/>
      <c r="G4" s="63"/>
      <c r="H4" s="22"/>
    </row>
    <row r="5" spans="1:12" ht="29.25" customHeight="1" x14ac:dyDescent="0.2">
      <c r="A5" s="67" t="s">
        <v>229</v>
      </c>
      <c r="B5" s="65" t="s">
        <v>230</v>
      </c>
      <c r="C5" s="65"/>
      <c r="D5" s="65" t="s">
        <v>231</v>
      </c>
      <c r="E5" s="65"/>
      <c r="F5" s="4"/>
      <c r="G5" s="3"/>
      <c r="H5" s="3"/>
    </row>
    <row r="6" spans="1:12" ht="26.25" customHeight="1" x14ac:dyDescent="0.2">
      <c r="A6" s="67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4"/>
      <c r="G6" s="3"/>
      <c r="H6" s="3"/>
    </row>
    <row r="7" spans="1:12" x14ac:dyDescent="0.2">
      <c r="A7" s="9" t="s">
        <v>3</v>
      </c>
      <c r="B7" s="62">
        <v>4033.5417929999999</v>
      </c>
      <c r="C7" s="62">
        <v>3658.2520949999998</v>
      </c>
      <c r="D7" s="62">
        <v>38479.657262000001</v>
      </c>
      <c r="E7" s="62">
        <v>26476.282727999998</v>
      </c>
      <c r="F7" s="4"/>
      <c r="G7" s="3"/>
      <c r="H7" s="3"/>
    </row>
    <row r="8" spans="1:12" x14ac:dyDescent="0.2">
      <c r="A8" s="35" t="s">
        <v>100</v>
      </c>
      <c r="B8" s="47">
        <v>1559.0797709999999</v>
      </c>
      <c r="C8" s="47">
        <v>1314.544807</v>
      </c>
      <c r="D8" s="47">
        <v>12540.770651999999</v>
      </c>
      <c r="E8" s="47">
        <v>11169.535999</v>
      </c>
      <c r="F8" s="4"/>
      <c r="G8" s="3"/>
      <c r="H8" s="3"/>
    </row>
    <row r="9" spans="1:12" x14ac:dyDescent="0.2">
      <c r="A9" s="37" t="s">
        <v>107</v>
      </c>
      <c r="B9" s="38">
        <v>565.41451199999995</v>
      </c>
      <c r="C9" s="38">
        <v>403.75097699999998</v>
      </c>
      <c r="D9" s="38">
        <v>4651.0094429999999</v>
      </c>
      <c r="E9" s="38">
        <v>2133.5998439999998</v>
      </c>
      <c r="F9" s="4"/>
      <c r="G9" s="3"/>
      <c r="H9" s="3"/>
    </row>
    <row r="10" spans="1:12" x14ac:dyDescent="0.2">
      <c r="A10" s="36" t="s">
        <v>109</v>
      </c>
      <c r="B10" s="47">
        <v>230.119586</v>
      </c>
      <c r="C10" s="47">
        <v>179.208977</v>
      </c>
      <c r="D10" s="47">
        <v>2232.3161180000002</v>
      </c>
      <c r="E10" s="47">
        <v>1021.116586</v>
      </c>
      <c r="F10" s="4"/>
      <c r="G10" s="3"/>
      <c r="H10" s="3"/>
    </row>
    <row r="11" spans="1:12" x14ac:dyDescent="0.2">
      <c r="A11" s="37" t="s">
        <v>114</v>
      </c>
      <c r="B11" s="38">
        <v>71.764910999999998</v>
      </c>
      <c r="C11" s="38">
        <v>164.77569600000001</v>
      </c>
      <c r="D11" s="38">
        <v>961.33408799999995</v>
      </c>
      <c r="E11" s="38">
        <v>1020.713672</v>
      </c>
      <c r="F11" s="4"/>
      <c r="G11" s="3"/>
      <c r="H11" s="3"/>
    </row>
    <row r="12" spans="1:12" x14ac:dyDescent="0.2">
      <c r="A12" s="35" t="s">
        <v>108</v>
      </c>
      <c r="B12" s="47">
        <v>85.028662999999995</v>
      </c>
      <c r="C12" s="47">
        <v>137.48497900000001</v>
      </c>
      <c r="D12" s="47">
        <v>688.17595900000003</v>
      </c>
      <c r="E12" s="47">
        <v>837.96570999999994</v>
      </c>
      <c r="F12" s="4"/>
      <c r="G12" s="3"/>
      <c r="H12" s="3"/>
    </row>
    <row r="13" spans="1:12" x14ac:dyDescent="0.2">
      <c r="A13" s="37" t="s">
        <v>112</v>
      </c>
      <c r="B13" s="38">
        <v>93.589574999999996</v>
      </c>
      <c r="C13" s="38">
        <v>400.74228499999998</v>
      </c>
      <c r="D13" s="38">
        <v>812.02849700000002</v>
      </c>
      <c r="E13" s="38">
        <v>736.35480600000005</v>
      </c>
      <c r="F13" s="4"/>
      <c r="G13" s="3"/>
      <c r="H13" s="3"/>
    </row>
    <row r="14" spans="1:12" x14ac:dyDescent="0.2">
      <c r="A14" s="36" t="s">
        <v>104</v>
      </c>
      <c r="B14" s="47">
        <v>0.14916499999999999</v>
      </c>
      <c r="C14" s="47">
        <v>0.988317</v>
      </c>
      <c r="D14" s="47">
        <v>1264.252463</v>
      </c>
      <c r="E14" s="47">
        <v>356.47507000000002</v>
      </c>
      <c r="F14" s="4"/>
      <c r="G14" s="3"/>
      <c r="H14" s="3"/>
    </row>
    <row r="15" spans="1:12" x14ac:dyDescent="0.2">
      <c r="A15" s="37" t="s">
        <v>105</v>
      </c>
      <c r="B15" s="38">
        <v>5.3072499999999998</v>
      </c>
      <c r="C15" s="38">
        <v>17.455484999999999</v>
      </c>
      <c r="D15" s="38">
        <v>395.71533799999997</v>
      </c>
      <c r="E15" s="38">
        <v>288.497884</v>
      </c>
      <c r="F15" s="4"/>
      <c r="G15" s="3"/>
      <c r="H15" s="3"/>
    </row>
    <row r="16" spans="1:12" x14ac:dyDescent="0.2">
      <c r="A16" s="35" t="s">
        <v>128</v>
      </c>
      <c r="B16" s="47">
        <v>61.261000000000003</v>
      </c>
      <c r="C16" s="47">
        <v>94.371026000000001</v>
      </c>
      <c r="D16" s="47">
        <v>528.63481999999999</v>
      </c>
      <c r="E16" s="47">
        <v>286.64095800000001</v>
      </c>
      <c r="F16" s="4"/>
      <c r="G16" s="3"/>
      <c r="H16" s="3"/>
    </row>
    <row r="17" spans="1:8" x14ac:dyDescent="0.2">
      <c r="A17" s="37" t="s">
        <v>106</v>
      </c>
      <c r="B17" s="38">
        <v>32.852975999999998</v>
      </c>
      <c r="C17" s="38">
        <v>8.8790689999999994</v>
      </c>
      <c r="D17" s="38">
        <v>171.30471700000001</v>
      </c>
      <c r="E17" s="38">
        <v>163.30111099999999</v>
      </c>
      <c r="F17" s="4"/>
      <c r="G17" s="3"/>
      <c r="H17" s="3"/>
    </row>
    <row r="18" spans="1:8" x14ac:dyDescent="0.2">
      <c r="A18" s="36" t="s">
        <v>116</v>
      </c>
      <c r="B18" s="47">
        <v>20.771241</v>
      </c>
      <c r="C18" s="47">
        <v>1.768662</v>
      </c>
      <c r="D18" s="47">
        <v>384.98348399999998</v>
      </c>
      <c r="E18" s="47">
        <v>145.57951600000001</v>
      </c>
      <c r="F18" s="4"/>
      <c r="G18" s="3"/>
      <c r="H18" s="3"/>
    </row>
    <row r="19" spans="1:8" x14ac:dyDescent="0.2">
      <c r="A19" s="37" t="s">
        <v>115</v>
      </c>
      <c r="B19" s="38">
        <v>1.867953</v>
      </c>
      <c r="C19" s="38">
        <v>0.370784</v>
      </c>
      <c r="D19" s="38">
        <v>23.502334000000001</v>
      </c>
      <c r="E19" s="38">
        <v>131.08006900000001</v>
      </c>
      <c r="F19" s="4"/>
      <c r="G19" s="3"/>
      <c r="H19" s="3"/>
    </row>
    <row r="20" spans="1:8" x14ac:dyDescent="0.2">
      <c r="A20" s="35" t="s">
        <v>124</v>
      </c>
      <c r="B20" s="47">
        <v>11.249684999999999</v>
      </c>
      <c r="C20" s="47">
        <v>5.1400230000000002</v>
      </c>
      <c r="D20" s="47">
        <v>307.24639500000001</v>
      </c>
      <c r="E20" s="47">
        <v>121.53033499999999</v>
      </c>
      <c r="F20" s="4"/>
      <c r="G20" s="3"/>
      <c r="H20" s="3"/>
    </row>
    <row r="21" spans="1:8" x14ac:dyDescent="0.2">
      <c r="A21" s="37" t="s">
        <v>103</v>
      </c>
      <c r="B21" s="38">
        <v>9.3317999999999998E-2</v>
      </c>
      <c r="C21" s="38">
        <v>8.4468000000000001E-2</v>
      </c>
      <c r="D21" s="38">
        <v>8.5053490000000007</v>
      </c>
      <c r="E21" s="38">
        <v>95.531115</v>
      </c>
      <c r="F21" s="4"/>
      <c r="G21" s="3"/>
      <c r="H21" s="3"/>
    </row>
    <row r="22" spans="1:8" x14ac:dyDescent="0.2">
      <c r="A22" s="36" t="s">
        <v>123</v>
      </c>
      <c r="B22" s="47">
        <v>0.42039100000000001</v>
      </c>
      <c r="C22" s="47">
        <v>20.455473000000001</v>
      </c>
      <c r="D22" s="47">
        <v>21.997510999999999</v>
      </c>
      <c r="E22" s="47">
        <v>92.155214000000001</v>
      </c>
      <c r="F22" s="4"/>
      <c r="G22" s="3"/>
      <c r="H22" s="3"/>
    </row>
    <row r="23" spans="1:8" x14ac:dyDescent="0.2">
      <c r="A23" s="37" t="s">
        <v>136</v>
      </c>
      <c r="B23" s="38">
        <v>5.1684060000000001</v>
      </c>
      <c r="C23" s="38">
        <v>0.77327100000000004</v>
      </c>
      <c r="D23" s="38">
        <v>638.214384</v>
      </c>
      <c r="E23" s="38">
        <v>82.899445999999998</v>
      </c>
      <c r="F23" s="4"/>
      <c r="G23" s="3"/>
      <c r="H23" s="3"/>
    </row>
    <row r="24" spans="1:8" x14ac:dyDescent="0.2">
      <c r="A24" s="35" t="s">
        <v>165</v>
      </c>
      <c r="B24" s="47">
        <v>0.17983299999999999</v>
      </c>
      <c r="C24" s="47">
        <v>0.28474500000000003</v>
      </c>
      <c r="D24" s="47">
        <v>0.70130099999999995</v>
      </c>
      <c r="E24" s="47">
        <v>74.821056999999996</v>
      </c>
      <c r="F24" s="4"/>
      <c r="G24" s="3"/>
      <c r="H24" s="3"/>
    </row>
    <row r="25" spans="1:8" x14ac:dyDescent="0.2">
      <c r="A25" s="37" t="s">
        <v>110</v>
      </c>
      <c r="B25" s="38">
        <v>10.639305999999999</v>
      </c>
      <c r="C25" s="38">
        <v>17.200880000000002</v>
      </c>
      <c r="D25" s="38">
        <v>132.58605399999999</v>
      </c>
      <c r="E25" s="38">
        <v>74.036147999999997</v>
      </c>
      <c r="F25" s="4"/>
      <c r="G25" s="3"/>
      <c r="H25" s="3"/>
    </row>
    <row r="26" spans="1:8" x14ac:dyDescent="0.2">
      <c r="A26" s="36" t="s">
        <v>153</v>
      </c>
      <c r="B26" s="47">
        <v>30.698616999999999</v>
      </c>
      <c r="C26" s="47">
        <v>22.421786999999998</v>
      </c>
      <c r="D26" s="47">
        <v>181.46704399999999</v>
      </c>
      <c r="E26" s="47">
        <v>64.564976999999999</v>
      </c>
      <c r="F26" s="4"/>
      <c r="G26" s="3"/>
      <c r="H26" s="3"/>
    </row>
    <row r="27" spans="1:8" x14ac:dyDescent="0.2">
      <c r="A27" s="37" t="s">
        <v>127</v>
      </c>
      <c r="B27" s="38">
        <v>23.796455000000002</v>
      </c>
      <c r="C27" s="38">
        <v>1.5433509999999999</v>
      </c>
      <c r="D27" s="38">
        <v>212.59667400000001</v>
      </c>
      <c r="E27" s="38">
        <v>61.162393999999999</v>
      </c>
      <c r="F27" s="4"/>
      <c r="G27" s="3"/>
      <c r="H27" s="3"/>
    </row>
    <row r="28" spans="1:8" x14ac:dyDescent="0.2">
      <c r="A28" s="35" t="s">
        <v>167</v>
      </c>
      <c r="B28" s="47">
        <v>11.267200000000001</v>
      </c>
      <c r="C28" s="47">
        <v>15.559760000000001</v>
      </c>
      <c r="D28" s="47">
        <v>67.131838000000002</v>
      </c>
      <c r="E28" s="47">
        <v>36.556244999999997</v>
      </c>
      <c r="F28" s="4"/>
      <c r="G28" s="3"/>
      <c r="H28" s="3"/>
    </row>
    <row r="29" spans="1:8" x14ac:dyDescent="0.2">
      <c r="A29" s="37" t="s">
        <v>166</v>
      </c>
      <c r="B29" s="38">
        <v>7.6137490000000003</v>
      </c>
      <c r="C29" s="38" t="s">
        <v>250</v>
      </c>
      <c r="D29" s="38">
        <v>48.730003000000004</v>
      </c>
      <c r="E29" s="38">
        <v>36.384183</v>
      </c>
      <c r="F29" s="4"/>
      <c r="G29" s="3"/>
      <c r="H29" s="3"/>
    </row>
    <row r="30" spans="1:8" x14ac:dyDescent="0.2">
      <c r="A30" s="36" t="s">
        <v>151</v>
      </c>
      <c r="B30" s="47">
        <v>0.33080599999999999</v>
      </c>
      <c r="C30" s="47">
        <v>24.669149999999998</v>
      </c>
      <c r="D30" s="47">
        <v>369.85045000000002</v>
      </c>
      <c r="E30" s="47">
        <v>32.472721999999997</v>
      </c>
      <c r="F30" s="4"/>
      <c r="G30" s="3"/>
      <c r="H30" s="3"/>
    </row>
    <row r="31" spans="1:8" x14ac:dyDescent="0.2">
      <c r="A31" s="37" t="s">
        <v>168</v>
      </c>
      <c r="B31" s="38">
        <v>1.9772999999999999E-2</v>
      </c>
      <c r="C31" s="38">
        <v>8.2184159999999995</v>
      </c>
      <c r="D31" s="38">
        <v>32.499501000000002</v>
      </c>
      <c r="E31" s="38">
        <v>27.947908000000002</v>
      </c>
      <c r="F31" s="4"/>
      <c r="G31" s="3"/>
      <c r="H31" s="3"/>
    </row>
    <row r="32" spans="1:8" x14ac:dyDescent="0.2">
      <c r="A32" s="35" t="s">
        <v>111</v>
      </c>
      <c r="B32" s="47">
        <v>4.6554580000000003</v>
      </c>
      <c r="C32" s="47">
        <v>0.22228999999999999</v>
      </c>
      <c r="D32" s="47">
        <v>45.683804000000002</v>
      </c>
      <c r="E32" s="47">
        <v>22.742744999999999</v>
      </c>
      <c r="F32" s="4"/>
      <c r="G32" s="3"/>
      <c r="H32" s="3"/>
    </row>
    <row r="33" spans="1:8" x14ac:dyDescent="0.2">
      <c r="A33" s="37" t="s">
        <v>130</v>
      </c>
      <c r="B33" s="38">
        <v>0.324708</v>
      </c>
      <c r="C33" s="38">
        <v>6.1500000000000001E-3</v>
      </c>
      <c r="D33" s="38">
        <v>29.944648999999998</v>
      </c>
      <c r="E33" s="38">
        <v>20.378294</v>
      </c>
      <c r="F33" s="4"/>
      <c r="G33" s="3"/>
      <c r="H33" s="3"/>
    </row>
    <row r="34" spans="1:8" x14ac:dyDescent="0.2">
      <c r="A34" s="36" t="s">
        <v>102</v>
      </c>
      <c r="B34" s="47">
        <v>2.477897</v>
      </c>
      <c r="C34" s="47">
        <v>2.0080269999999998</v>
      </c>
      <c r="D34" s="47">
        <v>26.334311</v>
      </c>
      <c r="E34" s="47">
        <v>19.376034000000001</v>
      </c>
      <c r="F34" s="4"/>
      <c r="G34" s="3"/>
      <c r="H34" s="3"/>
    </row>
    <row r="35" spans="1:8" x14ac:dyDescent="0.2">
      <c r="A35" s="37" t="s">
        <v>133</v>
      </c>
      <c r="B35" s="38">
        <v>49.490017000000002</v>
      </c>
      <c r="C35" s="38">
        <v>1.0981110000000001</v>
      </c>
      <c r="D35" s="38">
        <v>83.772272000000001</v>
      </c>
      <c r="E35" s="38">
        <v>18.588035999999999</v>
      </c>
      <c r="F35" s="4"/>
      <c r="G35" s="3"/>
      <c r="H35" s="3"/>
    </row>
    <row r="36" spans="1:8" x14ac:dyDescent="0.2">
      <c r="A36" s="35" t="s">
        <v>125</v>
      </c>
      <c r="B36" s="47">
        <v>4.8260999999999998E-2</v>
      </c>
      <c r="C36" s="47">
        <v>0.59136900000000003</v>
      </c>
      <c r="D36" s="47">
        <v>19.506822</v>
      </c>
      <c r="E36" s="47">
        <v>18.055586999999999</v>
      </c>
      <c r="F36" s="4"/>
      <c r="G36" s="3"/>
      <c r="H36" s="3"/>
    </row>
    <row r="37" spans="1:8" x14ac:dyDescent="0.2">
      <c r="A37" s="37" t="s">
        <v>101</v>
      </c>
      <c r="B37" s="38">
        <v>0.31052800000000003</v>
      </c>
      <c r="C37" s="38">
        <v>8.5150000000000003E-2</v>
      </c>
      <c r="D37" s="38">
        <v>3.8356400000000002</v>
      </c>
      <c r="E37" s="38">
        <v>16.832457000000002</v>
      </c>
      <c r="F37" s="4"/>
      <c r="G37" s="3"/>
      <c r="H37" s="3"/>
    </row>
    <row r="38" spans="1:8" x14ac:dyDescent="0.2">
      <c r="A38" s="36" t="s">
        <v>113</v>
      </c>
      <c r="B38" s="47">
        <v>1.189967</v>
      </c>
      <c r="C38" s="47">
        <v>1.432903</v>
      </c>
      <c r="D38" s="47">
        <v>429.95485000000002</v>
      </c>
      <c r="E38" s="47">
        <v>13.725110000000001</v>
      </c>
      <c r="F38" s="4"/>
      <c r="G38" s="3"/>
      <c r="H38" s="3"/>
    </row>
    <row r="39" spans="1:8" x14ac:dyDescent="0.2">
      <c r="A39" s="37" t="s">
        <v>163</v>
      </c>
      <c r="B39" s="38">
        <v>3.0080990000000001</v>
      </c>
      <c r="C39" s="38" t="s">
        <v>250</v>
      </c>
      <c r="D39" s="38">
        <v>18.155730999999999</v>
      </c>
      <c r="E39" s="38">
        <v>13.512608999999999</v>
      </c>
      <c r="F39" s="4"/>
      <c r="G39" s="3"/>
      <c r="H39" s="3"/>
    </row>
    <row r="40" spans="1:8" x14ac:dyDescent="0.2">
      <c r="A40" s="35" t="s">
        <v>129</v>
      </c>
      <c r="B40" s="47">
        <v>1.4773989999999999</v>
      </c>
      <c r="C40" s="47">
        <v>4.4984409999999997</v>
      </c>
      <c r="D40" s="47">
        <v>22.100498000000002</v>
      </c>
      <c r="E40" s="47">
        <v>10.495277</v>
      </c>
      <c r="F40" s="4"/>
      <c r="G40" s="3"/>
      <c r="H40" s="3"/>
    </row>
    <row r="41" spans="1:8" x14ac:dyDescent="0.2">
      <c r="A41" s="37" t="s">
        <v>169</v>
      </c>
      <c r="B41" s="38">
        <v>4.7335000000000003</v>
      </c>
      <c r="C41" s="38">
        <v>0.14692</v>
      </c>
      <c r="D41" s="38">
        <v>5.9859499999999999</v>
      </c>
      <c r="E41" s="38">
        <v>10.248637</v>
      </c>
      <c r="F41" s="4"/>
      <c r="G41" s="3"/>
      <c r="H41" s="3"/>
    </row>
    <row r="42" spans="1:8" x14ac:dyDescent="0.2">
      <c r="A42" s="36" t="s">
        <v>152</v>
      </c>
      <c r="B42" s="47">
        <v>1.5729850000000001</v>
      </c>
      <c r="C42" s="47">
        <v>1.7990539999999999</v>
      </c>
      <c r="D42" s="47">
        <v>15.658186000000001</v>
      </c>
      <c r="E42" s="47">
        <v>8.5185910000000007</v>
      </c>
      <c r="F42" s="4"/>
      <c r="G42" s="3"/>
      <c r="H42" s="3"/>
    </row>
    <row r="43" spans="1:8" x14ac:dyDescent="0.2">
      <c r="A43" s="37" t="s">
        <v>161</v>
      </c>
      <c r="B43" s="38">
        <v>1.9946999999999999E-2</v>
      </c>
      <c r="C43" s="38">
        <v>4.2701000000000003E-2</v>
      </c>
      <c r="D43" s="38">
        <v>29.856822999999999</v>
      </c>
      <c r="E43" s="38">
        <v>7.9061370000000002</v>
      </c>
      <c r="F43" s="4"/>
      <c r="G43" s="3"/>
      <c r="H43" s="3"/>
    </row>
    <row r="44" spans="1:8" x14ac:dyDescent="0.2">
      <c r="A44" s="35" t="s">
        <v>150</v>
      </c>
      <c r="B44" s="47">
        <v>3.6722579999999998</v>
      </c>
      <c r="C44" s="47">
        <v>1.0784720000000001</v>
      </c>
      <c r="D44" s="47">
        <v>29.542804</v>
      </c>
      <c r="E44" s="47">
        <v>6.211849</v>
      </c>
      <c r="F44" s="4"/>
      <c r="G44" s="3"/>
      <c r="H44" s="3"/>
    </row>
    <row r="45" spans="1:8" x14ac:dyDescent="0.2">
      <c r="A45" s="37" t="s">
        <v>122</v>
      </c>
      <c r="B45" s="38">
        <v>1.4489999999999999E-2</v>
      </c>
      <c r="C45" s="38">
        <v>0.108528</v>
      </c>
      <c r="D45" s="38">
        <v>6.2879000000000004E-2</v>
      </c>
      <c r="E45" s="38">
        <v>5.9062479999999997</v>
      </c>
      <c r="F45" s="4"/>
      <c r="G45" s="3"/>
      <c r="H45" s="3"/>
    </row>
    <row r="46" spans="1:8" x14ac:dyDescent="0.2">
      <c r="A46" s="36" t="s">
        <v>135</v>
      </c>
      <c r="B46" s="47">
        <v>0.44885000000000003</v>
      </c>
      <c r="C46" s="47" t="s">
        <v>250</v>
      </c>
      <c r="D46" s="47">
        <v>5.110697</v>
      </c>
      <c r="E46" s="47">
        <v>5.0504949999999997</v>
      </c>
      <c r="F46" s="4"/>
      <c r="G46" s="3"/>
      <c r="H46" s="3"/>
    </row>
    <row r="47" spans="1:8" x14ac:dyDescent="0.2">
      <c r="A47" s="37" t="s">
        <v>117</v>
      </c>
      <c r="B47" s="38">
        <v>0.94347300000000001</v>
      </c>
      <c r="C47" s="38">
        <v>1.1753560000000001</v>
      </c>
      <c r="D47" s="38">
        <v>5.805879</v>
      </c>
      <c r="E47" s="38">
        <v>5.0193919999999999</v>
      </c>
      <c r="F47" s="4"/>
      <c r="G47" s="3"/>
      <c r="H47" s="3"/>
    </row>
    <row r="48" spans="1:8" x14ac:dyDescent="0.2">
      <c r="A48" s="35" t="s">
        <v>119</v>
      </c>
      <c r="B48" s="47">
        <v>0.45450699999999999</v>
      </c>
      <c r="C48" s="47">
        <v>8.0218999999999999E-2</v>
      </c>
      <c r="D48" s="47">
        <v>7.9356400000000002</v>
      </c>
      <c r="E48" s="47">
        <v>4.8944299999999998</v>
      </c>
      <c r="F48" s="4"/>
      <c r="G48" s="3"/>
      <c r="H48" s="3"/>
    </row>
    <row r="49" spans="1:8" x14ac:dyDescent="0.2">
      <c r="A49" s="37" t="s">
        <v>149</v>
      </c>
      <c r="B49" s="38">
        <v>0.48746</v>
      </c>
      <c r="C49" s="38" t="s">
        <v>250</v>
      </c>
      <c r="D49" s="38">
        <v>20.485377</v>
      </c>
      <c r="E49" s="38">
        <v>4.5693669999999997</v>
      </c>
      <c r="F49" s="4"/>
      <c r="G49" s="3"/>
      <c r="H49" s="3"/>
    </row>
    <row r="50" spans="1:8" x14ac:dyDescent="0.2">
      <c r="A50" s="36" t="s">
        <v>162</v>
      </c>
      <c r="B50" s="47">
        <v>2.5000000000000001E-2</v>
      </c>
      <c r="C50" s="47" t="s">
        <v>250</v>
      </c>
      <c r="D50" s="47">
        <v>7.69</v>
      </c>
      <c r="E50" s="47">
        <v>3.4837060000000002</v>
      </c>
      <c r="F50" s="4"/>
      <c r="G50" s="3"/>
      <c r="H50" s="3"/>
    </row>
    <row r="51" spans="1:8" x14ac:dyDescent="0.2">
      <c r="A51" s="37" t="s">
        <v>144</v>
      </c>
      <c r="B51" s="38">
        <v>0.46335500000000002</v>
      </c>
      <c r="C51" s="38">
        <v>1.177278</v>
      </c>
      <c r="D51" s="38">
        <v>17.156582</v>
      </c>
      <c r="E51" s="38">
        <v>3.4204150000000002</v>
      </c>
      <c r="F51" s="4"/>
      <c r="G51" s="3"/>
      <c r="H51" s="3"/>
    </row>
    <row r="52" spans="1:8" x14ac:dyDescent="0.2">
      <c r="A52" s="35" t="s">
        <v>137</v>
      </c>
      <c r="B52" s="47">
        <v>0.39132800000000001</v>
      </c>
      <c r="C52" s="47">
        <v>0.24279600000000001</v>
      </c>
      <c r="D52" s="47">
        <v>8.9052769999999999</v>
      </c>
      <c r="E52" s="47">
        <v>3.309323</v>
      </c>
      <c r="F52" s="4"/>
      <c r="G52" s="3"/>
      <c r="H52" s="3"/>
    </row>
    <row r="53" spans="1:8" x14ac:dyDescent="0.2">
      <c r="A53" s="37" t="s">
        <v>170</v>
      </c>
      <c r="B53" s="38" t="s">
        <v>250</v>
      </c>
      <c r="C53" s="38" t="s">
        <v>250</v>
      </c>
      <c r="D53" s="38" t="s">
        <v>250</v>
      </c>
      <c r="E53" s="38">
        <v>3.2201550000000001</v>
      </c>
      <c r="F53" s="4"/>
      <c r="G53" s="3"/>
      <c r="H53" s="3"/>
    </row>
    <row r="54" spans="1:8" x14ac:dyDescent="0.2">
      <c r="A54" s="36" t="s">
        <v>139</v>
      </c>
      <c r="B54" s="47">
        <v>2.65E-3</v>
      </c>
      <c r="C54" s="47">
        <v>0.12495000000000001</v>
      </c>
      <c r="D54" s="47">
        <v>4.0729319999999998</v>
      </c>
      <c r="E54" s="47">
        <v>2.8520189999999999</v>
      </c>
      <c r="F54" s="4"/>
      <c r="G54" s="3"/>
      <c r="H54" s="3"/>
    </row>
    <row r="55" spans="1:8" x14ac:dyDescent="0.2">
      <c r="A55" s="37" t="s">
        <v>156</v>
      </c>
      <c r="B55" s="38">
        <v>0.28245399999999998</v>
      </c>
      <c r="C55" s="38" t="s">
        <v>250</v>
      </c>
      <c r="D55" s="38">
        <v>3.9659430000000002</v>
      </c>
      <c r="E55" s="38">
        <v>2.8177140000000001</v>
      </c>
      <c r="F55" s="4"/>
      <c r="G55" s="3"/>
      <c r="H55" s="3"/>
    </row>
    <row r="56" spans="1:8" x14ac:dyDescent="0.2">
      <c r="A56" s="35" t="s">
        <v>131</v>
      </c>
      <c r="B56" s="47">
        <v>0.376832</v>
      </c>
      <c r="C56" s="47">
        <v>0.62436999999999998</v>
      </c>
      <c r="D56" s="47">
        <v>3.3797489999999999</v>
      </c>
      <c r="E56" s="47">
        <v>2.7099500000000001</v>
      </c>
      <c r="F56" s="4"/>
      <c r="G56" s="3"/>
      <c r="H56" s="3"/>
    </row>
    <row r="57" spans="1:8" x14ac:dyDescent="0.2">
      <c r="A57" s="37" t="s">
        <v>171</v>
      </c>
      <c r="B57" s="38">
        <v>2.3025E-2</v>
      </c>
      <c r="C57" s="38">
        <v>3.2399999999999998E-3</v>
      </c>
      <c r="D57" s="38">
        <v>2.5677240000000001</v>
      </c>
      <c r="E57" s="38">
        <v>2.4096730000000002</v>
      </c>
      <c r="F57" s="4"/>
      <c r="G57" s="3"/>
      <c r="H57" s="3"/>
    </row>
    <row r="58" spans="1:8" x14ac:dyDescent="0.2">
      <c r="A58" s="36" t="s">
        <v>172</v>
      </c>
      <c r="B58" s="47">
        <v>1.2630000000000001E-2</v>
      </c>
      <c r="C58" s="47" t="s">
        <v>250</v>
      </c>
      <c r="D58" s="47">
        <v>0.15259</v>
      </c>
      <c r="E58" s="47">
        <v>2.238607</v>
      </c>
      <c r="F58" s="4"/>
      <c r="G58" s="3"/>
      <c r="H58" s="3"/>
    </row>
    <row r="59" spans="1:8" x14ac:dyDescent="0.2">
      <c r="A59" s="37" t="s">
        <v>142</v>
      </c>
      <c r="B59" s="38">
        <v>1.3799999999999999E-3</v>
      </c>
      <c r="C59" s="38">
        <v>0.32300000000000001</v>
      </c>
      <c r="D59" s="38">
        <v>1.2423660000000001</v>
      </c>
      <c r="E59" s="38">
        <v>1.8844289999999999</v>
      </c>
      <c r="F59" s="4"/>
      <c r="G59" s="3"/>
      <c r="H59" s="3"/>
    </row>
    <row r="60" spans="1:8" x14ac:dyDescent="0.2">
      <c r="A60" s="35" t="s">
        <v>143</v>
      </c>
      <c r="B60" s="47">
        <v>0.37876599999999999</v>
      </c>
      <c r="C60" s="47">
        <v>1.035E-2</v>
      </c>
      <c r="D60" s="47">
        <v>22.711198</v>
      </c>
      <c r="E60" s="47">
        <v>1.7818970000000001</v>
      </c>
      <c r="F60" s="4"/>
      <c r="G60" s="3"/>
      <c r="H60" s="3"/>
    </row>
    <row r="61" spans="1:8" x14ac:dyDescent="0.2">
      <c r="A61" s="37" t="s">
        <v>154</v>
      </c>
      <c r="B61" s="38">
        <v>3.8316999999999997E-2</v>
      </c>
      <c r="C61" s="38" t="s">
        <v>250</v>
      </c>
      <c r="D61" s="38">
        <v>0.330598</v>
      </c>
      <c r="E61" s="38">
        <v>1.6303780000000001</v>
      </c>
      <c r="F61" s="4"/>
      <c r="G61" s="3"/>
      <c r="H61" s="3"/>
    </row>
    <row r="62" spans="1:8" x14ac:dyDescent="0.2">
      <c r="A62" s="36" t="s">
        <v>173</v>
      </c>
      <c r="B62" s="47">
        <v>3.6988439999999998</v>
      </c>
      <c r="C62" s="47" t="s">
        <v>250</v>
      </c>
      <c r="D62" s="47">
        <v>51.872186999999997</v>
      </c>
      <c r="E62" s="47">
        <v>1.438175</v>
      </c>
      <c r="F62" s="4"/>
      <c r="G62" s="3"/>
      <c r="H62" s="3"/>
    </row>
    <row r="63" spans="1:8" x14ac:dyDescent="0.2">
      <c r="A63" s="37" t="s">
        <v>138</v>
      </c>
      <c r="B63" s="38">
        <v>0.16156599999999999</v>
      </c>
      <c r="C63" s="38">
        <v>0.18287500000000001</v>
      </c>
      <c r="D63" s="38">
        <v>28.830328000000002</v>
      </c>
      <c r="E63" s="38">
        <v>1.4139790000000001</v>
      </c>
      <c r="F63" s="4"/>
      <c r="G63" s="3"/>
      <c r="H63" s="3"/>
    </row>
    <row r="64" spans="1:8" x14ac:dyDescent="0.2">
      <c r="A64" s="39" t="s">
        <v>164</v>
      </c>
      <c r="B64" s="50">
        <v>1123.6717000000001</v>
      </c>
      <c r="C64" s="50">
        <v>800.49715700000002</v>
      </c>
      <c r="D64" s="50">
        <v>10851.492559</v>
      </c>
      <c r="E64" s="50">
        <v>7138.7180439999902</v>
      </c>
      <c r="F64" s="4"/>
      <c r="G64" s="3"/>
      <c r="H64" s="3"/>
    </row>
    <row r="65" spans="1:8" x14ac:dyDescent="0.2">
      <c r="A65" s="7"/>
      <c r="B65" s="8"/>
      <c r="C65" s="8"/>
      <c r="D65" s="8"/>
      <c r="E65" s="8"/>
      <c r="F65" s="4"/>
      <c r="G65" s="3"/>
      <c r="H65" s="3"/>
    </row>
    <row r="66" spans="1:8" x14ac:dyDescent="0.2">
      <c r="A66" s="51" t="s">
        <v>227</v>
      </c>
      <c r="B66" s="31"/>
      <c r="C66" s="31"/>
      <c r="D66" s="31"/>
      <c r="E66" s="31"/>
    </row>
    <row r="67" spans="1:8" x14ac:dyDescent="0.2">
      <c r="A67" s="66" t="str">
        <f>'working sheet'!$B$34</f>
        <v/>
      </c>
      <c r="B67" s="66"/>
      <c r="C67" s="66"/>
      <c r="D67" s="66"/>
      <c r="E67" s="66"/>
    </row>
    <row r="85" spans="1:1" ht="15" x14ac:dyDescent="0.2">
      <c r="A85" s="14"/>
    </row>
    <row r="86" spans="1:1" ht="15" x14ac:dyDescent="0.2">
      <c r="A86" s="14"/>
    </row>
  </sheetData>
  <mergeCells count="5">
    <mergeCell ref="A5:A6"/>
    <mergeCell ref="B5:C5"/>
    <mergeCell ref="D5:E5"/>
    <mergeCell ref="A67:E67"/>
    <mergeCell ref="A4:G4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117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ht="40.15" customHeight="1" x14ac:dyDescent="0.2">
      <c r="A2" s="30" t="str">
        <f>'working sheet'!J13</f>
        <v>حركة التجارة الخارجية السلعية غير النفطية - عبر منافذ إمارة أبوظبي-سبتمبر 2020</v>
      </c>
      <c r="B2" s="24"/>
      <c r="C2" s="24"/>
      <c r="D2" s="24"/>
      <c r="E2" s="24"/>
      <c r="F2" s="24"/>
      <c r="G2" s="24"/>
    </row>
    <row r="3" spans="1:12" ht="30" customHeight="1" x14ac:dyDescent="0.2">
      <c r="A3" s="61" t="s">
        <v>256</v>
      </c>
      <c r="B3" s="34"/>
      <c r="C3" s="34"/>
      <c r="D3" s="34"/>
      <c r="E3" s="34"/>
      <c r="F3" s="26"/>
      <c r="G3" s="26"/>
      <c r="H3" s="15"/>
      <c r="I3" s="15"/>
      <c r="J3" s="15"/>
      <c r="K3" s="15"/>
      <c r="L3" s="15"/>
    </row>
    <row r="4" spans="1:12" ht="15" customHeight="1" x14ac:dyDescent="0.2">
      <c r="A4" s="63" t="s">
        <v>226</v>
      </c>
      <c r="B4" s="63"/>
      <c r="C4" s="63"/>
      <c r="D4" s="63"/>
      <c r="E4" s="63"/>
      <c r="F4" s="63"/>
      <c r="G4" s="63"/>
      <c r="H4" s="7"/>
    </row>
    <row r="5" spans="1:12" ht="24" customHeight="1" x14ac:dyDescent="0.2">
      <c r="A5" s="67" t="s">
        <v>229</v>
      </c>
      <c r="B5" s="65" t="s">
        <v>230</v>
      </c>
      <c r="C5" s="65"/>
      <c r="D5" s="65" t="s">
        <v>231</v>
      </c>
      <c r="E5" s="65"/>
      <c r="F5" s="12"/>
      <c r="G5" s="3"/>
      <c r="H5" s="3"/>
    </row>
    <row r="6" spans="1:12" ht="25.5" customHeight="1" x14ac:dyDescent="0.2">
      <c r="A6" s="67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12"/>
      <c r="G6" s="3"/>
      <c r="H6" s="3"/>
    </row>
    <row r="7" spans="1:12" x14ac:dyDescent="0.2">
      <c r="A7" s="9" t="s">
        <v>3</v>
      </c>
      <c r="B7" s="62">
        <v>10115.610342</v>
      </c>
      <c r="C7" s="62">
        <v>7538.3691399999998</v>
      </c>
      <c r="D7" s="62">
        <v>74561.715072999999</v>
      </c>
      <c r="E7" s="62">
        <v>69323.248139999996</v>
      </c>
      <c r="F7" s="12"/>
      <c r="G7" s="3"/>
      <c r="H7" s="3"/>
    </row>
    <row r="8" spans="1:12" x14ac:dyDescent="0.2">
      <c r="A8" s="35" t="s">
        <v>106</v>
      </c>
      <c r="B8" s="47">
        <v>828.25890000000004</v>
      </c>
      <c r="C8" s="47">
        <v>903.31804199999999</v>
      </c>
      <c r="D8" s="47">
        <v>7588.8341289999998</v>
      </c>
      <c r="E8" s="47">
        <v>8928.9027100000003</v>
      </c>
      <c r="F8" s="12"/>
      <c r="G8" s="3"/>
      <c r="H8" s="3"/>
    </row>
    <row r="9" spans="1:12" x14ac:dyDescent="0.2">
      <c r="A9" s="37" t="s">
        <v>100</v>
      </c>
      <c r="B9" s="38">
        <v>1014.039773</v>
      </c>
      <c r="C9" s="38">
        <v>921.44301700000005</v>
      </c>
      <c r="D9" s="38">
        <v>9023.4595680000002</v>
      </c>
      <c r="E9" s="38">
        <v>7647.7740050000002</v>
      </c>
      <c r="F9" s="12"/>
      <c r="G9" s="3"/>
      <c r="H9" s="3"/>
    </row>
    <row r="10" spans="1:12" x14ac:dyDescent="0.2">
      <c r="A10" s="36" t="s">
        <v>126</v>
      </c>
      <c r="B10" s="47">
        <v>931.33594000000005</v>
      </c>
      <c r="C10" s="47">
        <v>571.23628699999995</v>
      </c>
      <c r="D10" s="47">
        <v>7804.7057930000001</v>
      </c>
      <c r="E10" s="47">
        <v>6503.8274769999998</v>
      </c>
      <c r="F10" s="12"/>
      <c r="G10" s="3"/>
      <c r="H10" s="3"/>
    </row>
    <row r="11" spans="1:12" x14ac:dyDescent="0.2">
      <c r="A11" s="37" t="s">
        <v>104</v>
      </c>
      <c r="B11" s="38">
        <v>381.82852400000002</v>
      </c>
      <c r="C11" s="38">
        <v>328.94684699999999</v>
      </c>
      <c r="D11" s="38">
        <v>4504.5284959999999</v>
      </c>
      <c r="E11" s="38">
        <v>5642.6605140000001</v>
      </c>
      <c r="F11" s="12"/>
      <c r="G11" s="3"/>
      <c r="H11" s="3"/>
    </row>
    <row r="12" spans="1:12" x14ac:dyDescent="0.2">
      <c r="A12" s="35" t="s">
        <v>174</v>
      </c>
      <c r="B12" s="47">
        <v>418.34265099999999</v>
      </c>
      <c r="C12" s="47">
        <v>519.75758699999994</v>
      </c>
      <c r="D12" s="47">
        <v>4279.1021289999999</v>
      </c>
      <c r="E12" s="47">
        <v>4077.6470720000002</v>
      </c>
      <c r="F12" s="12"/>
      <c r="G12" s="3"/>
      <c r="H12" s="3"/>
    </row>
    <row r="13" spans="1:12" x14ac:dyDescent="0.2">
      <c r="A13" s="37" t="s">
        <v>124</v>
      </c>
      <c r="B13" s="38">
        <v>807.04401399999995</v>
      </c>
      <c r="C13" s="38">
        <v>233.603556</v>
      </c>
      <c r="D13" s="38">
        <v>2902.7127999999998</v>
      </c>
      <c r="E13" s="38">
        <v>3847.2554329999998</v>
      </c>
      <c r="F13" s="12"/>
      <c r="G13" s="3"/>
      <c r="H13" s="3"/>
    </row>
    <row r="14" spans="1:12" x14ac:dyDescent="0.2">
      <c r="A14" s="36" t="s">
        <v>136</v>
      </c>
      <c r="B14" s="47">
        <v>473.17958900000002</v>
      </c>
      <c r="C14" s="47">
        <v>345.00454100000002</v>
      </c>
      <c r="D14" s="47">
        <v>3460.6975630000002</v>
      </c>
      <c r="E14" s="47">
        <v>3395.5943349999998</v>
      </c>
      <c r="F14" s="12"/>
      <c r="G14" s="3"/>
      <c r="H14" s="3"/>
    </row>
    <row r="15" spans="1:12" x14ac:dyDescent="0.2">
      <c r="A15" s="37" t="s">
        <v>105</v>
      </c>
      <c r="B15" s="38">
        <v>212.292843</v>
      </c>
      <c r="C15" s="38">
        <v>286.09706</v>
      </c>
      <c r="D15" s="38">
        <v>2472.6100630000001</v>
      </c>
      <c r="E15" s="38">
        <v>2845.596462</v>
      </c>
      <c r="F15" s="12"/>
      <c r="G15" s="3"/>
      <c r="H15" s="3"/>
    </row>
    <row r="16" spans="1:12" x14ac:dyDescent="0.2">
      <c r="A16" s="35" t="s">
        <v>152</v>
      </c>
      <c r="B16" s="47">
        <v>107.25763499999999</v>
      </c>
      <c r="C16" s="47">
        <v>123.657133</v>
      </c>
      <c r="D16" s="47">
        <v>825.45115699999997</v>
      </c>
      <c r="E16" s="47">
        <v>2107.2440759999999</v>
      </c>
      <c r="F16" s="12"/>
      <c r="G16" s="3"/>
      <c r="H16" s="3"/>
    </row>
    <row r="17" spans="1:8" x14ac:dyDescent="0.2">
      <c r="A17" s="37" t="s">
        <v>133</v>
      </c>
      <c r="B17" s="38">
        <v>2219.8130900000001</v>
      </c>
      <c r="C17" s="38">
        <v>253.59742199999999</v>
      </c>
      <c r="D17" s="38">
        <v>4810.6756720000003</v>
      </c>
      <c r="E17" s="38">
        <v>1988.358111</v>
      </c>
      <c r="F17" s="12"/>
      <c r="G17" s="3"/>
      <c r="H17" s="3"/>
    </row>
    <row r="18" spans="1:8" x14ac:dyDescent="0.2">
      <c r="A18" s="36" t="s">
        <v>103</v>
      </c>
      <c r="B18" s="47">
        <v>232.55883</v>
      </c>
      <c r="C18" s="47">
        <v>220.403795</v>
      </c>
      <c r="D18" s="47">
        <v>1889.176387</v>
      </c>
      <c r="E18" s="47">
        <v>1922.735447</v>
      </c>
      <c r="F18" s="12"/>
      <c r="G18" s="3"/>
      <c r="H18" s="3"/>
    </row>
    <row r="19" spans="1:8" x14ac:dyDescent="0.2">
      <c r="A19" s="37" t="s">
        <v>108</v>
      </c>
      <c r="B19" s="38">
        <v>66.218529000000004</v>
      </c>
      <c r="C19" s="38">
        <v>160.14169699999999</v>
      </c>
      <c r="D19" s="38">
        <v>1201.5087120000001</v>
      </c>
      <c r="E19" s="38">
        <v>1653.225404</v>
      </c>
      <c r="F19" s="12"/>
      <c r="G19" s="3"/>
      <c r="H19" s="3"/>
    </row>
    <row r="20" spans="1:8" x14ac:dyDescent="0.2">
      <c r="A20" s="35" t="s">
        <v>175</v>
      </c>
      <c r="B20" s="47">
        <v>35.787267</v>
      </c>
      <c r="C20" s="47">
        <v>622.22773900000004</v>
      </c>
      <c r="D20" s="47">
        <v>276.69819699999999</v>
      </c>
      <c r="E20" s="47">
        <v>1176.023901</v>
      </c>
      <c r="F20" s="12"/>
      <c r="G20" s="3"/>
      <c r="H20" s="3"/>
    </row>
    <row r="21" spans="1:8" x14ac:dyDescent="0.2">
      <c r="A21" s="37" t="s">
        <v>161</v>
      </c>
      <c r="B21" s="38">
        <v>256.69014800000002</v>
      </c>
      <c r="C21" s="38">
        <v>121.055097</v>
      </c>
      <c r="D21" s="38">
        <v>1193.197829</v>
      </c>
      <c r="E21" s="38">
        <v>1094.509135</v>
      </c>
      <c r="F21" s="12"/>
      <c r="G21" s="3"/>
      <c r="H21" s="3"/>
    </row>
    <row r="22" spans="1:8" x14ac:dyDescent="0.2">
      <c r="A22" s="36" t="s">
        <v>121</v>
      </c>
      <c r="B22" s="47">
        <v>110.765496</v>
      </c>
      <c r="C22" s="47">
        <v>91.980743000000004</v>
      </c>
      <c r="D22" s="47">
        <v>996.31500600000004</v>
      </c>
      <c r="E22" s="47">
        <v>1056.497783</v>
      </c>
      <c r="F22" s="12"/>
      <c r="G22" s="3"/>
      <c r="H22" s="3"/>
    </row>
    <row r="23" spans="1:8" x14ac:dyDescent="0.2">
      <c r="A23" s="37" t="s">
        <v>109</v>
      </c>
      <c r="B23" s="38">
        <v>196.31067100000001</v>
      </c>
      <c r="C23" s="38">
        <v>117.309562</v>
      </c>
      <c r="D23" s="38">
        <v>1631.6204640000001</v>
      </c>
      <c r="E23" s="38">
        <v>967.95567800000003</v>
      </c>
      <c r="F23" s="12"/>
      <c r="G23" s="3"/>
      <c r="H23" s="3"/>
    </row>
    <row r="24" spans="1:8" x14ac:dyDescent="0.2">
      <c r="A24" s="35" t="s">
        <v>119</v>
      </c>
      <c r="B24" s="47">
        <v>135.93686500000001</v>
      </c>
      <c r="C24" s="47">
        <v>84.597783000000007</v>
      </c>
      <c r="D24" s="47">
        <v>4044.913266</v>
      </c>
      <c r="E24" s="47">
        <v>884.59061599999995</v>
      </c>
      <c r="F24" s="12"/>
      <c r="G24" s="3"/>
      <c r="H24" s="3"/>
    </row>
    <row r="25" spans="1:8" x14ac:dyDescent="0.2">
      <c r="A25" s="37" t="s">
        <v>171</v>
      </c>
      <c r="B25" s="38">
        <v>41.277262999999998</v>
      </c>
      <c r="C25" s="38">
        <v>131.616772</v>
      </c>
      <c r="D25" s="38">
        <v>713.05503799999997</v>
      </c>
      <c r="E25" s="38">
        <v>773.63942099999997</v>
      </c>
      <c r="F25" s="12"/>
      <c r="G25" s="3"/>
      <c r="H25" s="3"/>
    </row>
    <row r="26" spans="1:8" x14ac:dyDescent="0.2">
      <c r="A26" s="36" t="s">
        <v>123</v>
      </c>
      <c r="B26" s="47">
        <v>126.34962</v>
      </c>
      <c r="C26" s="47">
        <v>81.117883000000006</v>
      </c>
      <c r="D26" s="47">
        <v>966.727127</v>
      </c>
      <c r="E26" s="47">
        <v>755.56725300000005</v>
      </c>
      <c r="F26" s="12"/>
      <c r="G26" s="3"/>
      <c r="H26" s="3"/>
    </row>
    <row r="27" spans="1:8" x14ac:dyDescent="0.2">
      <c r="A27" s="37" t="s">
        <v>113</v>
      </c>
      <c r="B27" s="38">
        <v>123.240269</v>
      </c>
      <c r="C27" s="38">
        <v>176.290041</v>
      </c>
      <c r="D27" s="38">
        <v>621.49864300000002</v>
      </c>
      <c r="E27" s="38">
        <v>710.22901100000001</v>
      </c>
      <c r="F27" s="12"/>
      <c r="G27" s="3"/>
      <c r="H27" s="3"/>
    </row>
    <row r="28" spans="1:8" x14ac:dyDescent="0.2">
      <c r="A28" s="35" t="s">
        <v>115</v>
      </c>
      <c r="B28" s="47">
        <v>63.965063000000001</v>
      </c>
      <c r="C28" s="47">
        <v>124.857241</v>
      </c>
      <c r="D28" s="47">
        <v>459.88941499999999</v>
      </c>
      <c r="E28" s="47">
        <v>672.103883</v>
      </c>
      <c r="F28" s="12"/>
      <c r="G28" s="3"/>
      <c r="H28" s="3"/>
    </row>
    <row r="29" spans="1:8" x14ac:dyDescent="0.2">
      <c r="A29" s="37" t="s">
        <v>131</v>
      </c>
      <c r="B29" s="38">
        <v>90.400257999999994</v>
      </c>
      <c r="C29" s="38">
        <v>21.941770999999999</v>
      </c>
      <c r="D29" s="38">
        <v>690.21171700000002</v>
      </c>
      <c r="E29" s="38">
        <v>584.99571100000003</v>
      </c>
      <c r="F29" s="12"/>
      <c r="G29" s="3"/>
      <c r="H29" s="3"/>
    </row>
    <row r="30" spans="1:8" x14ac:dyDescent="0.2">
      <c r="A30" s="36" t="s">
        <v>101</v>
      </c>
      <c r="B30" s="47">
        <v>52.210194999999999</v>
      </c>
      <c r="C30" s="47">
        <v>96.441947999999996</v>
      </c>
      <c r="D30" s="47">
        <v>511.18569000000002</v>
      </c>
      <c r="E30" s="47">
        <v>559.68994099999998</v>
      </c>
      <c r="F30" s="12"/>
      <c r="G30" s="3"/>
      <c r="H30" s="3"/>
    </row>
    <row r="31" spans="1:8" x14ac:dyDescent="0.2">
      <c r="A31" s="37" t="s">
        <v>177</v>
      </c>
      <c r="B31" s="38">
        <v>42.246180000000003</v>
      </c>
      <c r="C31" s="38">
        <v>77.067340000000002</v>
      </c>
      <c r="D31" s="38">
        <v>427.64902000000001</v>
      </c>
      <c r="E31" s="38">
        <v>481.16127699999998</v>
      </c>
      <c r="F31" s="12"/>
      <c r="G31" s="3"/>
      <c r="H31" s="3"/>
    </row>
    <row r="32" spans="1:8" x14ac:dyDescent="0.2">
      <c r="A32" s="35" t="s">
        <v>110</v>
      </c>
      <c r="B32" s="47">
        <v>33.402628999999997</v>
      </c>
      <c r="C32" s="47">
        <v>35.979711999999999</v>
      </c>
      <c r="D32" s="47">
        <v>416.23976099999999</v>
      </c>
      <c r="E32" s="47">
        <v>476.447273</v>
      </c>
      <c r="F32" s="12"/>
      <c r="G32" s="3"/>
      <c r="H32" s="3"/>
    </row>
    <row r="33" spans="1:8" x14ac:dyDescent="0.2">
      <c r="A33" s="37" t="s">
        <v>130</v>
      </c>
      <c r="B33" s="38">
        <v>46.682383000000002</v>
      </c>
      <c r="C33" s="38">
        <v>57.690015000000002</v>
      </c>
      <c r="D33" s="38">
        <v>462.72557699999999</v>
      </c>
      <c r="E33" s="38">
        <v>473.70598999999999</v>
      </c>
      <c r="F33" s="12"/>
      <c r="G33" s="3"/>
      <c r="H33" s="3"/>
    </row>
    <row r="34" spans="1:8" x14ac:dyDescent="0.2">
      <c r="A34" s="36" t="s">
        <v>176</v>
      </c>
      <c r="B34" s="47">
        <v>37.669846</v>
      </c>
      <c r="C34" s="47">
        <v>60.357737</v>
      </c>
      <c r="D34" s="47">
        <v>374.35186599999997</v>
      </c>
      <c r="E34" s="47">
        <v>464.736627</v>
      </c>
      <c r="F34" s="12"/>
      <c r="G34" s="3"/>
      <c r="H34" s="3"/>
    </row>
    <row r="35" spans="1:8" x14ac:dyDescent="0.2">
      <c r="A35" s="37" t="s">
        <v>158</v>
      </c>
      <c r="B35" s="38">
        <v>11.341778</v>
      </c>
      <c r="C35" s="38">
        <v>91.682922000000005</v>
      </c>
      <c r="D35" s="38">
        <v>237.840316</v>
      </c>
      <c r="E35" s="38">
        <v>453.21726799999999</v>
      </c>
      <c r="F35" s="12"/>
      <c r="G35" s="3"/>
      <c r="H35" s="3"/>
    </row>
    <row r="36" spans="1:8" x14ac:dyDescent="0.2">
      <c r="A36" s="35" t="s">
        <v>118</v>
      </c>
      <c r="B36" s="47">
        <v>120.573685</v>
      </c>
      <c r="C36" s="47">
        <v>32.138534999999997</v>
      </c>
      <c r="D36" s="47">
        <v>430.94715400000001</v>
      </c>
      <c r="E36" s="47">
        <v>452.045995</v>
      </c>
      <c r="F36" s="12"/>
      <c r="G36" s="3"/>
      <c r="H36" s="3"/>
    </row>
    <row r="37" spans="1:8" x14ac:dyDescent="0.2">
      <c r="A37" s="37" t="s">
        <v>140</v>
      </c>
      <c r="B37" s="38">
        <v>37.271628999999997</v>
      </c>
      <c r="C37" s="38">
        <v>48.247166999999997</v>
      </c>
      <c r="D37" s="38">
        <v>353.88111199999997</v>
      </c>
      <c r="E37" s="38">
        <v>442.71777900000001</v>
      </c>
      <c r="F37" s="12"/>
      <c r="G37" s="3"/>
      <c r="H37" s="3"/>
    </row>
    <row r="38" spans="1:8" x14ac:dyDescent="0.2">
      <c r="A38" s="36" t="s">
        <v>142</v>
      </c>
      <c r="B38" s="47">
        <v>91.635964999999999</v>
      </c>
      <c r="C38" s="47">
        <v>34.217829999999999</v>
      </c>
      <c r="D38" s="47">
        <v>2464.9541989999998</v>
      </c>
      <c r="E38" s="47">
        <v>424.27467100000001</v>
      </c>
      <c r="F38" s="12"/>
      <c r="G38" s="3"/>
      <c r="H38" s="3"/>
    </row>
    <row r="39" spans="1:8" x14ac:dyDescent="0.2">
      <c r="A39" s="37" t="s">
        <v>112</v>
      </c>
      <c r="B39" s="38">
        <v>56.578262000000002</v>
      </c>
      <c r="C39" s="38">
        <v>29.036581000000002</v>
      </c>
      <c r="D39" s="38">
        <v>508.30348300000003</v>
      </c>
      <c r="E39" s="38">
        <v>377.21117500000003</v>
      </c>
      <c r="F39" s="12"/>
      <c r="G39" s="3"/>
      <c r="H39" s="3"/>
    </row>
    <row r="40" spans="1:8" x14ac:dyDescent="0.2">
      <c r="A40" s="35" t="s">
        <v>168</v>
      </c>
      <c r="B40" s="47">
        <v>57.340387</v>
      </c>
      <c r="C40" s="47">
        <v>32.829056999999999</v>
      </c>
      <c r="D40" s="47">
        <v>544.11724200000003</v>
      </c>
      <c r="E40" s="47">
        <v>367.75433099999998</v>
      </c>
      <c r="F40" s="12"/>
      <c r="G40" s="3"/>
      <c r="H40" s="3"/>
    </row>
    <row r="41" spans="1:8" x14ac:dyDescent="0.2">
      <c r="A41" s="37" t="s">
        <v>111</v>
      </c>
      <c r="B41" s="38">
        <v>18.720025</v>
      </c>
      <c r="C41" s="38">
        <v>29.079398999999999</v>
      </c>
      <c r="D41" s="38">
        <v>228.97463500000001</v>
      </c>
      <c r="E41" s="38">
        <v>290.42267800000002</v>
      </c>
      <c r="F41" s="12"/>
      <c r="G41" s="3"/>
      <c r="H41" s="3"/>
    </row>
    <row r="42" spans="1:8" x14ac:dyDescent="0.2">
      <c r="A42" s="36" t="s">
        <v>148</v>
      </c>
      <c r="B42" s="47">
        <v>30.116631999999999</v>
      </c>
      <c r="C42" s="47">
        <v>19.047871000000001</v>
      </c>
      <c r="D42" s="47">
        <v>281.15755999999999</v>
      </c>
      <c r="E42" s="47">
        <v>284.42683499999998</v>
      </c>
      <c r="F42" s="12"/>
      <c r="G42" s="3"/>
      <c r="H42" s="3"/>
    </row>
    <row r="43" spans="1:8" x14ac:dyDescent="0.2">
      <c r="A43" s="37" t="s">
        <v>125</v>
      </c>
      <c r="B43" s="38">
        <v>34.505217999999999</v>
      </c>
      <c r="C43" s="38">
        <v>21.210003</v>
      </c>
      <c r="D43" s="38">
        <v>255.733172</v>
      </c>
      <c r="E43" s="38">
        <v>262.74007699999999</v>
      </c>
      <c r="F43" s="12"/>
      <c r="G43" s="3"/>
      <c r="H43" s="3"/>
    </row>
    <row r="44" spans="1:8" x14ac:dyDescent="0.2">
      <c r="A44" s="35" t="s">
        <v>178</v>
      </c>
      <c r="B44" s="47">
        <v>14.203325</v>
      </c>
      <c r="C44" s="47">
        <v>10.836599</v>
      </c>
      <c r="D44" s="47">
        <v>212.40196599999999</v>
      </c>
      <c r="E44" s="47">
        <v>251.76915500000001</v>
      </c>
      <c r="F44" s="12"/>
      <c r="G44" s="3"/>
      <c r="H44" s="3"/>
    </row>
    <row r="45" spans="1:8" x14ac:dyDescent="0.2">
      <c r="A45" s="37" t="s">
        <v>156</v>
      </c>
      <c r="B45" s="38">
        <v>60.326233999999999</v>
      </c>
      <c r="C45" s="38">
        <v>29.161196</v>
      </c>
      <c r="D45" s="38">
        <v>303.31289500000003</v>
      </c>
      <c r="E45" s="38">
        <v>239.508701</v>
      </c>
      <c r="F45" s="12"/>
      <c r="G45" s="3"/>
      <c r="H45" s="3"/>
    </row>
    <row r="46" spans="1:8" x14ac:dyDescent="0.2">
      <c r="A46" s="36" t="s">
        <v>107</v>
      </c>
      <c r="B46" s="47">
        <v>30.414953000000001</v>
      </c>
      <c r="C46" s="47">
        <v>28.797284000000001</v>
      </c>
      <c r="D46" s="47">
        <v>387.09678300000002</v>
      </c>
      <c r="E46" s="47">
        <v>208.24041399999999</v>
      </c>
      <c r="F46" s="12"/>
      <c r="G46" s="3"/>
      <c r="H46" s="3"/>
    </row>
    <row r="47" spans="1:8" x14ac:dyDescent="0.2">
      <c r="A47" s="37" t="s">
        <v>122</v>
      </c>
      <c r="B47" s="38">
        <v>30.294211000000001</v>
      </c>
      <c r="C47" s="38">
        <v>2.9261080000000002</v>
      </c>
      <c r="D47" s="38">
        <v>196.471228</v>
      </c>
      <c r="E47" s="38">
        <v>207.669072</v>
      </c>
      <c r="F47" s="12"/>
      <c r="G47" s="3"/>
      <c r="H47" s="3"/>
    </row>
    <row r="48" spans="1:8" x14ac:dyDescent="0.2">
      <c r="A48" s="35" t="s">
        <v>102</v>
      </c>
      <c r="B48" s="47">
        <v>81.669521000000003</v>
      </c>
      <c r="C48" s="47">
        <v>0.91726700000000005</v>
      </c>
      <c r="D48" s="47">
        <v>651.87455399999999</v>
      </c>
      <c r="E48" s="47">
        <v>205.744619</v>
      </c>
      <c r="F48" s="12"/>
      <c r="G48" s="3"/>
      <c r="H48" s="3"/>
    </row>
    <row r="49" spans="1:8" x14ac:dyDescent="0.2">
      <c r="A49" s="37" t="s">
        <v>128</v>
      </c>
      <c r="B49" s="38">
        <v>7.4204629999999998</v>
      </c>
      <c r="C49" s="38">
        <v>12.836396000000001</v>
      </c>
      <c r="D49" s="38">
        <v>69.373574000000005</v>
      </c>
      <c r="E49" s="38">
        <v>195.99622600000001</v>
      </c>
      <c r="F49" s="12"/>
      <c r="G49" s="3"/>
      <c r="H49" s="3"/>
    </row>
    <row r="50" spans="1:8" x14ac:dyDescent="0.2">
      <c r="A50" s="36" t="s">
        <v>165</v>
      </c>
      <c r="B50" s="47">
        <v>25.134146999999999</v>
      </c>
      <c r="C50" s="47">
        <v>18.229835999999999</v>
      </c>
      <c r="D50" s="47">
        <v>147.33863500000001</v>
      </c>
      <c r="E50" s="47">
        <v>181.352429</v>
      </c>
      <c r="F50" s="12"/>
      <c r="G50" s="3"/>
      <c r="H50" s="3"/>
    </row>
    <row r="51" spans="1:8" x14ac:dyDescent="0.2">
      <c r="A51" s="37" t="s">
        <v>134</v>
      </c>
      <c r="B51" s="38">
        <v>24.074777999999998</v>
      </c>
      <c r="C51" s="38">
        <v>17.440232000000002</v>
      </c>
      <c r="D51" s="38">
        <v>212.807491</v>
      </c>
      <c r="E51" s="38">
        <v>170.91160300000001</v>
      </c>
      <c r="F51" s="12"/>
      <c r="G51" s="3"/>
      <c r="H51" s="3"/>
    </row>
    <row r="52" spans="1:8" x14ac:dyDescent="0.2">
      <c r="A52" s="35" t="s">
        <v>180</v>
      </c>
      <c r="B52" s="47">
        <v>19.298210000000001</v>
      </c>
      <c r="C52" s="47">
        <v>12.053706999999999</v>
      </c>
      <c r="D52" s="47">
        <v>168.33302</v>
      </c>
      <c r="E52" s="47">
        <v>165.58120099999999</v>
      </c>
      <c r="F52" s="12"/>
      <c r="G52" s="3"/>
      <c r="H52" s="3"/>
    </row>
    <row r="53" spans="1:8" x14ac:dyDescent="0.2">
      <c r="A53" s="37" t="s">
        <v>179</v>
      </c>
      <c r="B53" s="38" t="s">
        <v>250</v>
      </c>
      <c r="C53" s="38" t="s">
        <v>250</v>
      </c>
      <c r="D53" s="38">
        <v>5.0829999999999998E-3</v>
      </c>
      <c r="E53" s="38">
        <v>164.96177599999999</v>
      </c>
      <c r="F53" s="12"/>
      <c r="G53" s="3"/>
      <c r="H53" s="3"/>
    </row>
    <row r="54" spans="1:8" x14ac:dyDescent="0.2">
      <c r="A54" s="36" t="s">
        <v>181</v>
      </c>
      <c r="B54" s="47">
        <v>49.880448000000001</v>
      </c>
      <c r="C54" s="47">
        <v>18.584876000000001</v>
      </c>
      <c r="D54" s="47">
        <v>617.06853899999999</v>
      </c>
      <c r="E54" s="47">
        <v>164.699307</v>
      </c>
      <c r="F54" s="12"/>
      <c r="G54" s="3"/>
      <c r="H54" s="3"/>
    </row>
    <row r="55" spans="1:8" x14ac:dyDescent="0.2">
      <c r="A55" s="37" t="s">
        <v>145</v>
      </c>
      <c r="B55" s="38">
        <v>4.5924950000000004</v>
      </c>
      <c r="C55" s="38">
        <v>14.788193</v>
      </c>
      <c r="D55" s="38">
        <v>52.467038000000002</v>
      </c>
      <c r="E55" s="38">
        <v>163.496115</v>
      </c>
      <c r="F55" s="12"/>
      <c r="G55" s="3"/>
      <c r="H55" s="3"/>
    </row>
    <row r="56" spans="1:8" x14ac:dyDescent="0.2">
      <c r="A56" s="35" t="s">
        <v>182</v>
      </c>
      <c r="B56" s="47">
        <v>16.964155000000002</v>
      </c>
      <c r="C56" s="47">
        <v>26.873778000000001</v>
      </c>
      <c r="D56" s="47">
        <v>175.114261</v>
      </c>
      <c r="E56" s="47">
        <v>159.55664400000001</v>
      </c>
      <c r="F56" s="12"/>
      <c r="G56" s="3"/>
      <c r="H56" s="3"/>
    </row>
    <row r="57" spans="1:8" x14ac:dyDescent="0.2">
      <c r="A57" s="37" t="s">
        <v>183</v>
      </c>
      <c r="B57" s="38">
        <v>20.873559</v>
      </c>
      <c r="C57" s="38">
        <v>21.407664</v>
      </c>
      <c r="D57" s="38">
        <v>122.450704</v>
      </c>
      <c r="E57" s="38">
        <v>150.16024300000001</v>
      </c>
      <c r="F57" s="12"/>
      <c r="G57" s="3"/>
      <c r="H57" s="3"/>
    </row>
    <row r="58" spans="1:8" x14ac:dyDescent="0.2">
      <c r="A58" s="36" t="s">
        <v>117</v>
      </c>
      <c r="B58" s="47">
        <v>10.731553</v>
      </c>
      <c r="C58" s="47">
        <v>3.479511</v>
      </c>
      <c r="D58" s="47">
        <v>104.527607</v>
      </c>
      <c r="E58" s="47">
        <v>145.85397499999999</v>
      </c>
      <c r="F58" s="12"/>
      <c r="G58" s="3"/>
      <c r="H58" s="3"/>
    </row>
    <row r="59" spans="1:8" x14ac:dyDescent="0.2">
      <c r="A59" s="37" t="s">
        <v>150</v>
      </c>
      <c r="B59" s="38">
        <v>50.084820999999998</v>
      </c>
      <c r="C59" s="38">
        <v>5.3196009999999996</v>
      </c>
      <c r="D59" s="38">
        <v>132.23348200000001</v>
      </c>
      <c r="E59" s="38">
        <v>138.454376</v>
      </c>
      <c r="F59" s="12"/>
      <c r="G59" s="3"/>
      <c r="H59" s="3"/>
    </row>
    <row r="60" spans="1:8" x14ac:dyDescent="0.2">
      <c r="A60" s="35" t="s">
        <v>187</v>
      </c>
      <c r="B60" s="47">
        <v>2.4630320000000001</v>
      </c>
      <c r="C60" s="47">
        <v>43.476368000000001</v>
      </c>
      <c r="D60" s="47">
        <v>141.61487600000001</v>
      </c>
      <c r="E60" s="47">
        <v>121.172167</v>
      </c>
      <c r="F60" s="12"/>
      <c r="G60" s="3"/>
      <c r="H60" s="3"/>
    </row>
    <row r="61" spans="1:8" x14ac:dyDescent="0.2">
      <c r="A61" s="37" t="s">
        <v>184</v>
      </c>
      <c r="B61" s="38">
        <v>12.08958</v>
      </c>
      <c r="C61" s="38">
        <v>3.9883890000000002</v>
      </c>
      <c r="D61" s="38">
        <v>112.203637</v>
      </c>
      <c r="E61" s="38">
        <v>113.149584</v>
      </c>
      <c r="F61" s="12"/>
      <c r="G61" s="3"/>
      <c r="H61" s="3"/>
    </row>
    <row r="62" spans="1:8" x14ac:dyDescent="0.2">
      <c r="A62" s="36" t="s">
        <v>163</v>
      </c>
      <c r="B62" s="47">
        <v>4.7152079999999996</v>
      </c>
      <c r="C62" s="47">
        <v>13.70429</v>
      </c>
      <c r="D62" s="47">
        <v>142.009376</v>
      </c>
      <c r="E62" s="47">
        <v>111.640777</v>
      </c>
      <c r="F62" s="12"/>
      <c r="G62" s="3"/>
      <c r="H62" s="3"/>
    </row>
    <row r="63" spans="1:8" x14ac:dyDescent="0.2">
      <c r="A63" s="37" t="s">
        <v>185</v>
      </c>
      <c r="B63" s="38">
        <v>0.71799999999999997</v>
      </c>
      <c r="C63" s="38">
        <v>0.66215800000000002</v>
      </c>
      <c r="D63" s="38">
        <v>1.785947</v>
      </c>
      <c r="E63" s="38">
        <v>98.421328000000003</v>
      </c>
      <c r="F63" s="12"/>
      <c r="G63" s="3"/>
      <c r="H63" s="3"/>
    </row>
    <row r="64" spans="1:8" x14ac:dyDescent="0.2">
      <c r="A64" s="35" t="s">
        <v>186</v>
      </c>
      <c r="B64" s="47">
        <v>1.7748710000000001</v>
      </c>
      <c r="C64" s="47">
        <v>2.479365</v>
      </c>
      <c r="D64" s="47">
        <v>36.756517000000002</v>
      </c>
      <c r="E64" s="47">
        <v>90.190573999999998</v>
      </c>
      <c r="F64" s="12"/>
      <c r="G64" s="3"/>
      <c r="H64" s="3"/>
    </row>
    <row r="65" spans="1:8" x14ac:dyDescent="0.2">
      <c r="A65" s="37" t="s">
        <v>157</v>
      </c>
      <c r="B65" s="38">
        <v>1.3245199999999999</v>
      </c>
      <c r="C65" s="38">
        <v>32.109102</v>
      </c>
      <c r="D65" s="38">
        <v>26.062940000000001</v>
      </c>
      <c r="E65" s="38">
        <v>81.295069999999996</v>
      </c>
      <c r="F65" s="12"/>
      <c r="G65" s="3"/>
      <c r="H65" s="3"/>
    </row>
    <row r="66" spans="1:8" x14ac:dyDescent="0.2">
      <c r="A66" s="36" t="s">
        <v>173</v>
      </c>
      <c r="B66" s="47">
        <v>0.92482699999999995</v>
      </c>
      <c r="C66" s="47">
        <v>9.8671039999999994</v>
      </c>
      <c r="D66" s="47">
        <v>16.027739</v>
      </c>
      <c r="E66" s="47">
        <v>52.357332</v>
      </c>
      <c r="F66" s="12"/>
      <c r="G66" s="3"/>
      <c r="H66" s="3"/>
    </row>
    <row r="67" spans="1:8" x14ac:dyDescent="0.2">
      <c r="A67" s="37" t="s">
        <v>160</v>
      </c>
      <c r="B67" s="38">
        <v>3.3508979999999999</v>
      </c>
      <c r="C67" s="38">
        <v>7.9093799999999996</v>
      </c>
      <c r="D67" s="38">
        <v>46.112008000000003</v>
      </c>
      <c r="E67" s="38">
        <v>47.332329000000001</v>
      </c>
      <c r="F67" s="12"/>
      <c r="G67" s="3"/>
      <c r="H67" s="3"/>
    </row>
    <row r="68" spans="1:8" x14ac:dyDescent="0.2">
      <c r="A68" s="35" t="s">
        <v>188</v>
      </c>
      <c r="B68" s="47">
        <v>0.64655499999999999</v>
      </c>
      <c r="C68" s="47">
        <v>2.2259000000000001E-2</v>
      </c>
      <c r="D68" s="47">
        <v>2.9947689999999998</v>
      </c>
      <c r="E68" s="47">
        <v>46.335343000000002</v>
      </c>
      <c r="F68" s="12"/>
      <c r="G68" s="3"/>
      <c r="H68" s="3"/>
    </row>
    <row r="69" spans="1:8" x14ac:dyDescent="0.2">
      <c r="A69" s="37" t="s">
        <v>189</v>
      </c>
      <c r="B69" s="38">
        <v>9.6280000000000004E-2</v>
      </c>
      <c r="C69" s="38">
        <v>5.6230000000000002E-2</v>
      </c>
      <c r="D69" s="38">
        <v>50.117922</v>
      </c>
      <c r="E69" s="38">
        <v>42.680126000000001</v>
      </c>
      <c r="F69" s="12"/>
      <c r="G69" s="3"/>
      <c r="H69" s="3"/>
    </row>
    <row r="70" spans="1:8" x14ac:dyDescent="0.2">
      <c r="A70" s="36" t="s">
        <v>137</v>
      </c>
      <c r="B70" s="47">
        <v>4.0075620000000001</v>
      </c>
      <c r="C70" s="47">
        <v>5.7921319999999996</v>
      </c>
      <c r="D70" s="47">
        <v>32.034793000000001</v>
      </c>
      <c r="E70" s="47">
        <v>35.705607999999998</v>
      </c>
      <c r="F70" s="12"/>
      <c r="G70" s="3"/>
      <c r="H70" s="3"/>
    </row>
    <row r="71" spans="1:8" x14ac:dyDescent="0.2">
      <c r="A71" s="37" t="s">
        <v>190</v>
      </c>
      <c r="B71" s="38">
        <v>7.9066999999999998E-2</v>
      </c>
      <c r="C71" s="38">
        <v>0.46543000000000001</v>
      </c>
      <c r="D71" s="38">
        <v>22.312297999999998</v>
      </c>
      <c r="E71" s="38">
        <v>34.697899</v>
      </c>
      <c r="F71" s="12"/>
      <c r="G71" s="3"/>
      <c r="H71" s="3"/>
    </row>
    <row r="72" spans="1:8" x14ac:dyDescent="0.2">
      <c r="A72" s="35" t="s">
        <v>139</v>
      </c>
      <c r="B72" s="47">
        <v>0.271233</v>
      </c>
      <c r="C72" s="47">
        <v>2.6348739999999999</v>
      </c>
      <c r="D72" s="47">
        <v>24.226230000000001</v>
      </c>
      <c r="E72" s="47">
        <v>27.144648</v>
      </c>
      <c r="F72" s="12"/>
      <c r="G72" s="3"/>
      <c r="H72" s="3"/>
    </row>
    <row r="73" spans="1:8" x14ac:dyDescent="0.2">
      <c r="A73" s="37" t="s">
        <v>191</v>
      </c>
      <c r="B73" s="38">
        <v>4.5669469999999999</v>
      </c>
      <c r="C73" s="38">
        <v>1.7141</v>
      </c>
      <c r="D73" s="38">
        <v>19.488308</v>
      </c>
      <c r="E73" s="38">
        <v>25.551717</v>
      </c>
      <c r="F73" s="12"/>
      <c r="G73" s="3"/>
      <c r="H73" s="3"/>
    </row>
    <row r="74" spans="1:8" x14ac:dyDescent="0.2">
      <c r="A74" s="36" t="s">
        <v>114</v>
      </c>
      <c r="B74" s="47">
        <v>4.0027569999999999</v>
      </c>
      <c r="C74" s="47">
        <v>1.5868530000000001</v>
      </c>
      <c r="D74" s="47">
        <v>20.811796000000001</v>
      </c>
      <c r="E74" s="47">
        <v>25.432991999999999</v>
      </c>
      <c r="F74" s="12"/>
      <c r="G74" s="3"/>
      <c r="H74" s="3"/>
    </row>
    <row r="75" spans="1:8" x14ac:dyDescent="0.2">
      <c r="A75" s="37" t="s">
        <v>129</v>
      </c>
      <c r="B75" s="38">
        <v>5.1310060000000002</v>
      </c>
      <c r="C75" s="38">
        <v>0.199651</v>
      </c>
      <c r="D75" s="38">
        <v>37.286256999999999</v>
      </c>
      <c r="E75" s="38">
        <v>24.660425</v>
      </c>
      <c r="F75" s="12"/>
      <c r="G75" s="3"/>
      <c r="H75" s="3"/>
    </row>
    <row r="76" spans="1:8" x14ac:dyDescent="0.2">
      <c r="A76" s="35" t="s">
        <v>192</v>
      </c>
      <c r="B76" s="47">
        <v>2.6023000000000001E-2</v>
      </c>
      <c r="C76" s="47" t="s">
        <v>250</v>
      </c>
      <c r="D76" s="47">
        <v>39.481822000000001</v>
      </c>
      <c r="E76" s="47">
        <v>23.227094999999998</v>
      </c>
      <c r="F76" s="12"/>
      <c r="G76" s="3"/>
      <c r="H76" s="3"/>
    </row>
    <row r="77" spans="1:8" x14ac:dyDescent="0.2">
      <c r="A77" s="37" t="s">
        <v>193</v>
      </c>
      <c r="B77" s="38">
        <v>3.4009999999999999E-3</v>
      </c>
      <c r="C77" s="38">
        <v>3.8761999999999998E-2</v>
      </c>
      <c r="D77" s="38">
        <v>4.1255E-2</v>
      </c>
      <c r="E77" s="38">
        <v>21.860184</v>
      </c>
      <c r="F77" s="12"/>
      <c r="G77" s="3"/>
      <c r="H77" s="3"/>
    </row>
    <row r="78" spans="1:8" x14ac:dyDescent="0.2">
      <c r="A78" s="36" t="s">
        <v>194</v>
      </c>
      <c r="B78" s="47">
        <v>2.7277339999999999</v>
      </c>
      <c r="C78" s="47">
        <v>0.319969</v>
      </c>
      <c r="D78" s="47">
        <v>17.830490999999999</v>
      </c>
      <c r="E78" s="47">
        <v>20.439281999999999</v>
      </c>
      <c r="F78" s="12"/>
      <c r="G78" s="3"/>
      <c r="H78" s="3"/>
    </row>
    <row r="79" spans="1:8" x14ac:dyDescent="0.2">
      <c r="A79" s="37" t="s">
        <v>197</v>
      </c>
      <c r="B79" s="38">
        <v>0.61705399999999999</v>
      </c>
      <c r="C79" s="38">
        <v>4.8507550000000004</v>
      </c>
      <c r="D79" s="38">
        <v>13.771983000000001</v>
      </c>
      <c r="E79" s="38">
        <v>18.551116</v>
      </c>
      <c r="F79" s="12"/>
      <c r="G79" s="3"/>
      <c r="H79" s="3"/>
    </row>
    <row r="80" spans="1:8" x14ac:dyDescent="0.2">
      <c r="A80" s="35" t="s">
        <v>195</v>
      </c>
      <c r="B80" s="47">
        <v>50.125613999999999</v>
      </c>
      <c r="C80" s="47">
        <v>0.44119700000000001</v>
      </c>
      <c r="D80" s="47">
        <v>61.695397999999997</v>
      </c>
      <c r="E80" s="47">
        <v>17.815598999999999</v>
      </c>
      <c r="F80" s="12"/>
      <c r="G80" s="3"/>
      <c r="H80" s="3"/>
    </row>
    <row r="81" spans="1:11" x14ac:dyDescent="0.2">
      <c r="A81" s="37" t="s">
        <v>138</v>
      </c>
      <c r="B81" s="38">
        <v>1.339917</v>
      </c>
      <c r="C81" s="38">
        <v>0.91418699999999997</v>
      </c>
      <c r="D81" s="38">
        <v>26.684718</v>
      </c>
      <c r="E81" s="38">
        <v>17.632128999999999</v>
      </c>
      <c r="F81" s="12"/>
      <c r="G81" s="3"/>
      <c r="H81" s="3"/>
    </row>
    <row r="82" spans="1:11" x14ac:dyDescent="0.2">
      <c r="A82" s="36" t="s">
        <v>196</v>
      </c>
      <c r="B82" s="47">
        <v>1.1770719999999999</v>
      </c>
      <c r="C82" s="47">
        <v>1.058371</v>
      </c>
      <c r="D82" s="47">
        <v>19.318947999999999</v>
      </c>
      <c r="E82" s="47">
        <v>16.856013000000001</v>
      </c>
      <c r="F82" s="12"/>
      <c r="G82" s="13"/>
      <c r="H82" s="5"/>
      <c r="I82" s="5"/>
      <c r="J82" s="5"/>
      <c r="K82" s="5"/>
    </row>
    <row r="83" spans="1:11" ht="15" x14ac:dyDescent="0.2">
      <c r="A83" s="37" t="s">
        <v>144</v>
      </c>
      <c r="B83" s="38">
        <v>5.8023910000000001</v>
      </c>
      <c r="C83" s="38">
        <v>1.1313880000000001</v>
      </c>
      <c r="D83" s="38">
        <v>44.215246999999998</v>
      </c>
      <c r="E83" s="38">
        <v>16.688124999999999</v>
      </c>
      <c r="F83" s="12"/>
      <c r="G83" s="14"/>
      <c r="H83" s="5"/>
      <c r="I83" s="5"/>
      <c r="J83" s="5"/>
      <c r="K83" s="5"/>
    </row>
    <row r="84" spans="1:11" x14ac:dyDescent="0.2">
      <c r="A84" s="35" t="s">
        <v>120</v>
      </c>
      <c r="B84" s="47">
        <v>1.047852</v>
      </c>
      <c r="C84" s="47">
        <v>2.1355550000000001</v>
      </c>
      <c r="D84" s="47">
        <v>11.718807</v>
      </c>
      <c r="E84" s="47">
        <v>15.750012999999999</v>
      </c>
      <c r="F84" s="12"/>
      <c r="G84" s="3"/>
      <c r="H84" s="3"/>
    </row>
    <row r="85" spans="1:11" x14ac:dyDescent="0.2">
      <c r="A85" s="37" t="s">
        <v>201</v>
      </c>
      <c r="B85" s="38">
        <v>1.246866</v>
      </c>
      <c r="C85" s="38">
        <v>7.2305130000000002</v>
      </c>
      <c r="D85" s="38">
        <v>14.045839000000001</v>
      </c>
      <c r="E85" s="38">
        <v>12.345440999999999</v>
      </c>
      <c r="F85" s="12"/>
      <c r="G85" s="3"/>
      <c r="H85" s="3"/>
    </row>
    <row r="86" spans="1:11" x14ac:dyDescent="0.2">
      <c r="A86" s="36" t="s">
        <v>143</v>
      </c>
      <c r="B86" s="47">
        <v>1.302262</v>
      </c>
      <c r="C86" s="47">
        <v>0.75684200000000001</v>
      </c>
      <c r="D86" s="47">
        <v>9.3431409999999993</v>
      </c>
      <c r="E86" s="47">
        <v>8.7748050000000006</v>
      </c>
      <c r="F86" s="12"/>
      <c r="G86" s="3"/>
      <c r="H86" s="3"/>
    </row>
    <row r="87" spans="1:11" x14ac:dyDescent="0.2">
      <c r="A87" s="37" t="s">
        <v>155</v>
      </c>
      <c r="B87" s="38">
        <v>0.61277899999999996</v>
      </c>
      <c r="C87" s="38">
        <v>0.89456999999999998</v>
      </c>
      <c r="D87" s="38">
        <v>5.4860699999999998</v>
      </c>
      <c r="E87" s="38">
        <v>7.7239449999999996</v>
      </c>
      <c r="F87" s="12"/>
      <c r="G87" s="3"/>
      <c r="H87" s="3"/>
    </row>
    <row r="88" spans="1:11" x14ac:dyDescent="0.2">
      <c r="A88" s="35" t="s">
        <v>199</v>
      </c>
      <c r="B88" s="47">
        <v>0.77933699999999995</v>
      </c>
      <c r="C88" s="47">
        <v>0.71237799999999996</v>
      </c>
      <c r="D88" s="47">
        <v>13.786797</v>
      </c>
      <c r="E88" s="47">
        <v>6.9017299999999997</v>
      </c>
      <c r="F88" s="12"/>
      <c r="G88" s="3"/>
      <c r="H88" s="3"/>
    </row>
    <row r="89" spans="1:11" x14ac:dyDescent="0.2">
      <c r="A89" s="37" t="s">
        <v>198</v>
      </c>
      <c r="B89" s="38">
        <v>1.465732</v>
      </c>
      <c r="C89" s="38">
        <v>3.9954999999999997E-2</v>
      </c>
      <c r="D89" s="38">
        <v>9.1578510000000009</v>
      </c>
      <c r="E89" s="38">
        <v>6.285863</v>
      </c>
      <c r="F89" s="12"/>
      <c r="G89" s="3"/>
      <c r="H89" s="3"/>
    </row>
    <row r="90" spans="1:11" x14ac:dyDescent="0.2">
      <c r="A90" s="36" t="s">
        <v>200</v>
      </c>
      <c r="B90" s="47">
        <v>1.3559019999999999</v>
      </c>
      <c r="C90" s="47">
        <v>0.35976200000000003</v>
      </c>
      <c r="D90" s="47">
        <v>8.9003130000000006</v>
      </c>
      <c r="E90" s="47">
        <v>6.0975339999999996</v>
      </c>
      <c r="F90" s="12"/>
      <c r="G90" s="3"/>
      <c r="H90" s="3"/>
    </row>
    <row r="91" spans="1:11" x14ac:dyDescent="0.2">
      <c r="A91" s="37" t="s">
        <v>202</v>
      </c>
      <c r="B91" s="38">
        <v>0.59012500000000001</v>
      </c>
      <c r="C91" s="38">
        <v>0.73567400000000005</v>
      </c>
      <c r="D91" s="38">
        <v>1.195147</v>
      </c>
      <c r="E91" s="38">
        <v>5.5994409999999997</v>
      </c>
      <c r="F91" s="12"/>
      <c r="G91" s="3"/>
      <c r="H91" s="3"/>
    </row>
    <row r="92" spans="1:11" x14ac:dyDescent="0.2">
      <c r="A92" s="35" t="s">
        <v>149</v>
      </c>
      <c r="B92" s="47">
        <v>5.9832000000000003E-2</v>
      </c>
      <c r="C92" s="47">
        <v>6.1178000000000003E-2</v>
      </c>
      <c r="D92" s="47">
        <v>0.46606799999999998</v>
      </c>
      <c r="E92" s="47">
        <v>5.2734810000000003</v>
      </c>
      <c r="F92" s="12"/>
      <c r="G92" s="3"/>
      <c r="H92" s="3"/>
    </row>
    <row r="93" spans="1:11" x14ac:dyDescent="0.2">
      <c r="A93" s="37" t="s">
        <v>151</v>
      </c>
      <c r="B93" s="38">
        <v>0.19764799999999999</v>
      </c>
      <c r="C93" s="38">
        <v>0.81891000000000003</v>
      </c>
      <c r="D93" s="38">
        <v>3.2785839999999999</v>
      </c>
      <c r="E93" s="38">
        <v>4.7373940000000001</v>
      </c>
      <c r="F93" s="12"/>
      <c r="G93" s="3"/>
      <c r="H93" s="3"/>
    </row>
    <row r="94" spans="1:11" x14ac:dyDescent="0.2">
      <c r="A94" s="36" t="s">
        <v>116</v>
      </c>
      <c r="B94" s="47">
        <v>0.516656</v>
      </c>
      <c r="C94" s="47">
        <v>0.47412300000000002</v>
      </c>
      <c r="D94" s="47">
        <v>6.7343409999999997</v>
      </c>
      <c r="E94" s="47">
        <v>4.0613250000000001</v>
      </c>
      <c r="F94" s="12"/>
      <c r="G94" s="3"/>
      <c r="H94" s="3"/>
    </row>
    <row r="95" spans="1:11" x14ac:dyDescent="0.2">
      <c r="A95" s="37" t="s">
        <v>169</v>
      </c>
      <c r="B95" s="38">
        <v>2.6763599999999999</v>
      </c>
      <c r="C95" s="38">
        <v>2.6999999999999999E-5</v>
      </c>
      <c r="D95" s="38">
        <v>30.201245</v>
      </c>
      <c r="E95" s="38">
        <v>3.21584</v>
      </c>
      <c r="F95" s="12"/>
      <c r="G95" s="3"/>
      <c r="H95" s="3"/>
    </row>
    <row r="96" spans="1:11" x14ac:dyDescent="0.2">
      <c r="A96" s="39" t="s">
        <v>164</v>
      </c>
      <c r="B96" s="50">
        <v>6.6265169999999998</v>
      </c>
      <c r="C96" s="50">
        <v>59.847358</v>
      </c>
      <c r="D96" s="50">
        <v>83.988777000000098</v>
      </c>
      <c r="E96" s="50">
        <v>144.20265499999999</v>
      </c>
      <c r="F96" s="12"/>
      <c r="G96" s="3"/>
      <c r="H96" s="3"/>
    </row>
    <row r="97" spans="1:8" x14ac:dyDescent="0.2">
      <c r="A97" s="7"/>
      <c r="B97" s="8"/>
      <c r="C97" s="8"/>
      <c r="D97" s="8"/>
      <c r="E97" s="8"/>
      <c r="F97" s="12"/>
      <c r="G97" s="3"/>
      <c r="H97" s="3"/>
    </row>
    <row r="98" spans="1:8" x14ac:dyDescent="0.2">
      <c r="A98" s="51" t="s">
        <v>227</v>
      </c>
      <c r="B98" s="18"/>
      <c r="C98" s="18"/>
      <c r="D98" s="18"/>
      <c r="E98" s="18"/>
    </row>
    <row r="99" spans="1:8" ht="24" customHeight="1" x14ac:dyDescent="0.2">
      <c r="A99" s="66" t="str">
        <f>'working sheet'!$B$34</f>
        <v/>
      </c>
      <c r="B99" s="66"/>
      <c r="C99" s="66"/>
      <c r="D99" s="66"/>
      <c r="E99" s="66"/>
    </row>
    <row r="116" spans="1:1" ht="15" x14ac:dyDescent="0.2">
      <c r="A116" s="14"/>
    </row>
    <row r="117" spans="1:1" ht="15" x14ac:dyDescent="0.2">
      <c r="A117" s="14"/>
    </row>
  </sheetData>
  <mergeCells count="5">
    <mergeCell ref="A5:A6"/>
    <mergeCell ref="B5:C5"/>
    <mergeCell ref="D5:E5"/>
    <mergeCell ref="A99:E99"/>
    <mergeCell ref="A4:G4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41"/>
  <sheetViews>
    <sheetView rightToLeft="1" workbookViewId="0">
      <selection activeCell="J14" sqref="J14"/>
    </sheetView>
  </sheetViews>
  <sheetFormatPr defaultRowHeight="12.75" x14ac:dyDescent="0.2"/>
  <cols>
    <col min="2" max="2" width="22.140625" customWidth="1"/>
    <col min="4" max="4" width="11.140625" customWidth="1"/>
    <col min="7" max="7" width="146.28515625" customWidth="1"/>
    <col min="8" max="8" width="56.28515625" customWidth="1"/>
    <col min="9" max="9" width="72.42578125" customWidth="1"/>
    <col min="10" max="10" width="86.85546875" customWidth="1"/>
  </cols>
  <sheetData>
    <row r="1" spans="2:22" x14ac:dyDescent="0.2">
      <c r="G1" t="s">
        <v>0</v>
      </c>
      <c r="V1" t="s">
        <v>1</v>
      </c>
    </row>
    <row r="3" spans="2:22" ht="18" x14ac:dyDescent="0.2">
      <c r="C3" t="s">
        <v>222</v>
      </c>
      <c r="D3" t="s">
        <v>223</v>
      </c>
      <c r="F3">
        <v>1</v>
      </c>
      <c r="G3" s="52" t="s">
        <v>203</v>
      </c>
      <c r="I3" t="s">
        <v>225</v>
      </c>
      <c r="J3" t="str">
        <f>I3&amp;B9</f>
        <v>حركة التجارة الخارجية السلعية غير النفطية - عبر منافذ إمارة أبوظبي-سبتمبر 2020</v>
      </c>
      <c r="L3" s="24"/>
      <c r="M3" s="24"/>
    </row>
    <row r="4" spans="2:22" ht="15" x14ac:dyDescent="0.2">
      <c r="B4" t="s">
        <v>248</v>
      </c>
      <c r="C4" s="55" t="str">
        <f>B41</f>
        <v>يناير</v>
      </c>
      <c r="D4">
        <f>A41</f>
        <v>2019</v>
      </c>
      <c r="F4">
        <v>1</v>
      </c>
      <c r="G4" s="56" t="s">
        <v>204</v>
      </c>
      <c r="H4" s="59" t="s">
        <v>232</v>
      </c>
      <c r="I4" s="56" t="s">
        <v>238</v>
      </c>
      <c r="J4" s="56" t="str">
        <f>H4&amp;I4&amp;B10</f>
        <v>جدول 1: الصادرات غير النفطية من السلع حسب النظام المنسـق (الحد الثانـي) خلال الأشهر(يناير - سبتمبر) ، وشهر سبتمبر من العامين 2019-2020</v>
      </c>
      <c r="K4" s="56"/>
      <c r="L4" s="26"/>
      <c r="M4" s="26"/>
    </row>
    <row r="5" spans="2:22" ht="18" x14ac:dyDescent="0.2">
      <c r="B5" t="s">
        <v>224</v>
      </c>
      <c r="C5" s="55" t="str">
        <f>D41</f>
        <v>سبتمبر</v>
      </c>
      <c r="D5">
        <f>C41</f>
        <v>2020</v>
      </c>
      <c r="F5">
        <v>2</v>
      </c>
      <c r="G5" s="52" t="s">
        <v>203</v>
      </c>
      <c r="H5" s="32"/>
      <c r="I5" t="s">
        <v>225</v>
      </c>
      <c r="J5" t="str">
        <f>I5&amp;B9</f>
        <v>حركة التجارة الخارجية السلعية غير النفطية - عبر منافذ إمارة أبوظبي-سبتمبر 2020</v>
      </c>
    </row>
    <row r="6" spans="2:22" ht="14.25" x14ac:dyDescent="0.2">
      <c r="F6">
        <v>2</v>
      </c>
      <c r="G6" s="56" t="s">
        <v>206</v>
      </c>
      <c r="H6" s="59" t="s">
        <v>233</v>
      </c>
      <c r="I6" s="56" t="s">
        <v>239</v>
      </c>
      <c r="J6" s="56" t="str">
        <f>H6&amp;I6&amp;B10</f>
        <v>جدول 2: المعاد تصديره من السلع حسب النظام المنسـق (الحد الثانـي) خلال الأشهر(يناير - سبتمبر) ، وشهر سبتمبر من العامين 2019-2020</v>
      </c>
      <c r="K6" s="56"/>
    </row>
    <row r="7" spans="2:22" ht="18" x14ac:dyDescent="0.2">
      <c r="D7" t="str">
        <f>VLOOKUP(C5,$B$13:$C$24,2,0)</f>
        <v>سبتمبر</v>
      </c>
      <c r="F7">
        <v>3</v>
      </c>
      <c r="G7" s="53" t="s">
        <v>203</v>
      </c>
      <c r="H7" s="32"/>
      <c r="I7" t="s">
        <v>225</v>
      </c>
      <c r="J7" t="str">
        <f>I7&amp;B9</f>
        <v>حركة التجارة الخارجية السلعية غير النفطية - عبر منافذ إمارة أبوظبي-سبتمبر 2020</v>
      </c>
    </row>
    <row r="8" spans="2:22" ht="14.25" x14ac:dyDescent="0.2">
      <c r="F8">
        <v>3</v>
      </c>
      <c r="G8" s="56" t="s">
        <v>205</v>
      </c>
      <c r="H8" s="59" t="s">
        <v>234</v>
      </c>
      <c r="I8" s="56" t="s">
        <v>240</v>
      </c>
      <c r="J8" s="56" t="str">
        <f>H8&amp;I8&amp;B10</f>
        <v>جدول 3: الواردات من السلع حسب النظام المنسـق (الحد الثانـي) خلال الأشهر(يناير - سبتمبر) ، وشهر سبتمبر من العامين 2019-2020</v>
      </c>
      <c r="K8" s="56"/>
    </row>
    <row r="9" spans="2:22" ht="18" x14ac:dyDescent="0.2">
      <c r="B9" t="str">
        <f>D7&amp;" "&amp;D5</f>
        <v>سبتمبر 2020</v>
      </c>
      <c r="F9">
        <v>4</v>
      </c>
      <c r="G9" s="52" t="s">
        <v>203</v>
      </c>
      <c r="H9" s="32"/>
      <c r="I9" t="s">
        <v>225</v>
      </c>
      <c r="J9" t="str">
        <f>I9&amp;B9</f>
        <v>حركة التجارة الخارجية السلعية غير النفطية - عبر منافذ إمارة أبوظبي-سبتمبر 2020</v>
      </c>
    </row>
    <row r="10" spans="2:22" ht="14.25" x14ac:dyDescent="0.2">
      <c r="B10" t="str">
        <f>"("&amp;C4&amp;" - "&amp;C5&amp;") ، وشهر "&amp;D7&amp;" من العامين "&amp;D4&amp;"-"&amp;D5</f>
        <v>(يناير - سبتمبر) ، وشهر سبتمبر من العامين 2019-2020</v>
      </c>
      <c r="F10">
        <v>4</v>
      </c>
      <c r="G10" s="58" t="s">
        <v>207</v>
      </c>
      <c r="H10" s="60" t="s">
        <v>235</v>
      </c>
      <c r="I10" s="58" t="s">
        <v>241</v>
      </c>
      <c r="J10" s="58" t="str">
        <f>H10&amp;I10&amp;B10</f>
        <v>جدول 4:  الصادرات غير النفطية من السلع حسب الدول خلال الأشهر(يناير - سبتمبر) ، وشهر سبتمبر من العامين 2019-2020</v>
      </c>
      <c r="K10" s="58"/>
    </row>
    <row r="11" spans="2:22" ht="18" x14ac:dyDescent="0.2">
      <c r="F11">
        <v>5</v>
      </c>
      <c r="G11" s="52" t="s">
        <v>203</v>
      </c>
      <c r="H11" s="32"/>
      <c r="I11" t="s">
        <v>225</v>
      </c>
      <c r="J11" t="str">
        <f>I11&amp;B9</f>
        <v>حركة التجارة الخارجية السلعية غير النفطية - عبر منافذ إمارة أبوظبي-سبتمبر 2020</v>
      </c>
    </row>
    <row r="12" spans="2:22" ht="14.25" x14ac:dyDescent="0.2">
      <c r="F12">
        <v>5</v>
      </c>
      <c r="G12" s="56" t="s">
        <v>208</v>
      </c>
      <c r="H12" s="59" t="s">
        <v>236</v>
      </c>
      <c r="I12" s="56" t="s">
        <v>242</v>
      </c>
      <c r="J12" s="56" t="str">
        <f>H12&amp;I12&amp;B10</f>
        <v>جدول 5:المعاد تصديره من السلع غير النفطية حسب الدول خلال الأشهر(يناير - سبتمبر) ، وشهر سبتمبر من العامين 2019-2020</v>
      </c>
      <c r="K12" s="56"/>
    </row>
    <row r="13" spans="2:22" ht="18" x14ac:dyDescent="0.2">
      <c r="B13" s="55" t="s">
        <v>210</v>
      </c>
      <c r="C13" s="54" t="s">
        <v>210</v>
      </c>
      <c r="F13">
        <v>6</v>
      </c>
      <c r="G13" s="52" t="s">
        <v>203</v>
      </c>
      <c r="H13" s="32"/>
      <c r="I13" t="s">
        <v>225</v>
      </c>
      <c r="J13" t="str">
        <f>I13&amp;B9</f>
        <v>حركة التجارة الخارجية السلعية غير النفطية - عبر منافذ إمارة أبوظبي-سبتمبر 2020</v>
      </c>
    </row>
    <row r="14" spans="2:22" ht="14.25" x14ac:dyDescent="0.2">
      <c r="B14" s="55" t="s">
        <v>211</v>
      </c>
      <c r="C14" s="54" t="s">
        <v>211</v>
      </c>
      <c r="F14">
        <v>6</v>
      </c>
      <c r="G14" s="56" t="s">
        <v>209</v>
      </c>
      <c r="H14" s="59" t="s">
        <v>237</v>
      </c>
      <c r="I14" s="56" t="s">
        <v>243</v>
      </c>
      <c r="J14" s="56" t="str">
        <f>H14&amp;I14&amp;B10</f>
        <v>جدول 6: الواردات غير النفطية من السلع حسب الدول خلال الأشهر(يناير - سبتمبر) ، وشهر سبتمبر من العامين 2019-2020</v>
      </c>
      <c r="K14" s="56"/>
    </row>
    <row r="15" spans="2:22" ht="14.25" x14ac:dyDescent="0.2">
      <c r="B15" s="55" t="s">
        <v>212</v>
      </c>
      <c r="C15" s="54" t="s">
        <v>212</v>
      </c>
    </row>
    <row r="16" spans="2:22" ht="14.25" x14ac:dyDescent="0.2">
      <c r="B16" s="55" t="s">
        <v>213</v>
      </c>
      <c r="C16" s="54" t="s">
        <v>213</v>
      </c>
    </row>
    <row r="17" spans="2:6" ht="14.25" x14ac:dyDescent="0.2">
      <c r="B17" s="55" t="s">
        <v>214</v>
      </c>
      <c r="C17" s="54" t="s">
        <v>214</v>
      </c>
    </row>
    <row r="18" spans="2:6" ht="14.25" x14ac:dyDescent="0.2">
      <c r="B18" s="55" t="s">
        <v>215</v>
      </c>
      <c r="C18" s="54" t="s">
        <v>215</v>
      </c>
    </row>
    <row r="19" spans="2:6" ht="14.25" x14ac:dyDescent="0.2">
      <c r="B19" s="55" t="s">
        <v>216</v>
      </c>
      <c r="C19" s="54" t="s">
        <v>216</v>
      </c>
    </row>
    <row r="20" spans="2:6" ht="14.25" x14ac:dyDescent="0.2">
      <c r="B20" s="55" t="s">
        <v>217</v>
      </c>
      <c r="C20" s="54" t="s">
        <v>217</v>
      </c>
    </row>
    <row r="21" spans="2:6" ht="14.25" x14ac:dyDescent="0.2">
      <c r="B21" s="55" t="s">
        <v>218</v>
      </c>
      <c r="C21" s="54" t="s">
        <v>218</v>
      </c>
    </row>
    <row r="22" spans="2:6" ht="14.25" x14ac:dyDescent="0.2">
      <c r="B22" s="55" t="s">
        <v>219</v>
      </c>
      <c r="C22" s="54" t="s">
        <v>219</v>
      </c>
    </row>
    <row r="23" spans="2:6" ht="14.25" x14ac:dyDescent="0.2">
      <c r="B23" s="55" t="s">
        <v>220</v>
      </c>
      <c r="C23" s="54" t="s">
        <v>220</v>
      </c>
    </row>
    <row r="24" spans="2:6" ht="14.25" x14ac:dyDescent="0.2">
      <c r="B24" s="55" t="s">
        <v>221</v>
      </c>
      <c r="C24" s="54" t="s">
        <v>221</v>
      </c>
    </row>
    <row r="29" spans="2:6" x14ac:dyDescent="0.2">
      <c r="B29" t="s">
        <v>2</v>
      </c>
    </row>
    <row r="30" spans="2:6" x14ac:dyDescent="0.2">
      <c r="B30">
        <v>0</v>
      </c>
    </row>
    <row r="31" spans="2:6" x14ac:dyDescent="0.2">
      <c r="B31" s="33"/>
      <c r="C31" s="33"/>
      <c r="D31" s="33"/>
      <c r="E31" s="33"/>
      <c r="F31" s="33"/>
    </row>
    <row r="33" spans="1:4" x14ac:dyDescent="0.2">
      <c r="B33" t="str">
        <f>"The data for "&amp;B30&amp; " are preliminary"</f>
        <v>The data for 0 are preliminary</v>
      </c>
    </row>
    <row r="34" spans="1:4" x14ac:dyDescent="0.2">
      <c r="B34" s="57" t="str">
        <f>IF($B$30&gt;0," بيانات عام " &amp;$B$30&amp; " أوليّة ","")</f>
        <v/>
      </c>
    </row>
    <row r="40" spans="1:4" x14ac:dyDescent="0.2">
      <c r="A40" t="s">
        <v>244</v>
      </c>
      <c r="B40" t="s">
        <v>245</v>
      </c>
      <c r="C40" t="s">
        <v>246</v>
      </c>
      <c r="D40" t="s">
        <v>247</v>
      </c>
    </row>
    <row r="41" spans="1:4" x14ac:dyDescent="0.2">
      <c r="A41">
        <v>2019</v>
      </c>
      <c r="B41" t="s">
        <v>210</v>
      </c>
      <c r="C41">
        <v>2020</v>
      </c>
      <c r="D41" t="s">
        <v>218</v>
      </c>
    </row>
  </sheetData>
  <phoneticPr fontId="3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صادر
وارد
معاد تصديره
</KeyWordsAr>
    <KeyWords xmlns="cac204a3-57fb-4aea-ba50-989298fa4f73">import
export 
re export
re-export
</KeyWords>
    <ReleaseID_DB xmlns="cac204a3-57fb-4aea-ba50-989298fa4f73">11514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EF57667A-EB9C-4926-B685-493D2215B46B}"/>
</file>

<file path=customXml/itemProps2.xml><?xml version="1.0" encoding="utf-8"?>
<ds:datastoreItem xmlns:ds="http://schemas.openxmlformats.org/officeDocument/2006/customXml" ds:itemID="{A8C61B8E-460B-4359-BA3B-5EE991522240}"/>
</file>

<file path=customXml/itemProps3.xml><?xml version="1.0" encoding="utf-8"?>
<ds:datastoreItem xmlns:ds="http://schemas.openxmlformats.org/officeDocument/2006/customXml" ds:itemID="{0E6A4ACA-85E1-4BA6-9446-FF32AB46BC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1</vt:lpstr>
      <vt:lpstr>2</vt:lpstr>
      <vt:lpstr>3</vt:lpstr>
      <vt:lpstr>4</vt:lpstr>
      <vt:lpstr>5</vt:lpstr>
      <vt:lpstr>6</vt:lpstr>
      <vt:lpstr>working sheet</vt:lpstr>
      <vt:lpstr>'1'!Print_Area</vt:lpstr>
      <vt:lpstr>'2'!Print_Area</vt:lpstr>
      <vt:lpstr>'3'!Print_Area</vt:lpstr>
      <vt:lpstr>'6'!Print_Area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Hafjash Usman</cp:lastModifiedBy>
  <cp:lastPrinted>2021-06-20T22:02:17Z</cp:lastPrinted>
  <dcterms:created xsi:type="dcterms:W3CDTF">2013-06-04T12:10:27Z</dcterms:created>
  <dcterms:modified xsi:type="dcterms:W3CDTF">2021-06-29T05:48:40Z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