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fjashUsman\Desktop\Updated Reports\"/>
    </mc:Choice>
  </mc:AlternateContent>
  <xr:revisionPtr revIDLastSave="0" documentId="13_ncr:1_{00882E55-4F27-4A40-95DC-CEA38B4ED36F}" xr6:coauthVersionLast="47" xr6:coauthVersionMax="47" xr10:uidLastSave="{00000000-0000-0000-0000-000000000000}"/>
  <bookViews>
    <workbookView xWindow="-120" yWindow="-120" windowWidth="29040" windowHeight="15990" tabRatio="576" xr2:uid="{00000000-000D-0000-FFFF-FFFF00000000}"/>
  </bookViews>
  <sheets>
    <sheet name="1" sheetId="69" r:id="rId1"/>
    <sheet name="2" sheetId="71" r:id="rId2"/>
    <sheet name="3" sheetId="72" r:id="rId3"/>
    <sheet name="4" sheetId="73" r:id="rId4"/>
    <sheet name="5" sheetId="74" r:id="rId5"/>
    <sheet name="6" sheetId="75" r:id="rId6"/>
    <sheet name="working sheet" sheetId="76" state="hidden" r:id="rId7"/>
  </sheets>
  <definedNames>
    <definedName name="_xlnm.Print_Area" localSheetId="0">'1'!$A$1:$E$96</definedName>
    <definedName name="_xlnm.Print_Area" localSheetId="1">'2'!$A$1:$E$106</definedName>
    <definedName name="_xlnm.Print_Area" localSheetId="2">'3'!$A$1:$E$106</definedName>
    <definedName name="_xlnm.Print_Area" localSheetId="5">'6'!$A$1:$E$99</definedName>
    <definedName name="_xlnm.Print_Titles" localSheetId="0">'1'!$5:$6</definedName>
    <definedName name="_xlnm.Print_Titles" localSheetId="1">'2'!$5:$6</definedName>
    <definedName name="_xlnm.Print_Titles" localSheetId="2">'3'!$5:$6</definedName>
    <definedName name="_xlnm.Print_Titles" localSheetId="3">'4'!$5:$6</definedName>
    <definedName name="_xlnm.Print_Titles" localSheetId="4">'5'!$5:$6</definedName>
    <definedName name="_xlnm.Print_Titles" localSheetId="5">'6'!$5:$6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76" l="1"/>
  <c r="C4" i="76"/>
  <c r="D5" i="76"/>
  <c r="C5" i="76"/>
  <c r="C6" i="75" l="1"/>
  <c r="B6" i="75"/>
  <c r="C6" i="74"/>
  <c r="B6" i="74"/>
  <c r="C6" i="73"/>
  <c r="B6" i="73"/>
  <c r="C6" i="72"/>
  <c r="B6" i="72"/>
  <c r="C6" i="71"/>
  <c r="B6" i="71"/>
  <c r="C6" i="69"/>
  <c r="B6" i="69"/>
  <c r="B34" i="76"/>
  <c r="A99" i="69" s="1"/>
  <c r="D7" i="76"/>
  <c r="B9" i="76" s="1"/>
  <c r="B10" i="76" l="1"/>
  <c r="J10" i="76" s="1"/>
  <c r="A75" i="73"/>
  <c r="A106" i="71"/>
  <c r="A67" i="74"/>
  <c r="A99" i="75"/>
  <c r="A106" i="72"/>
  <c r="B33" i="76"/>
  <c r="J14" i="76" l="1"/>
  <c r="J4" i="76"/>
  <c r="J12" i="76"/>
  <c r="J8" i="76"/>
  <c r="J6" i="76"/>
  <c r="J9" i="76"/>
  <c r="A2" i="73" s="1"/>
  <c r="J7" i="76"/>
  <c r="A2" i="72" s="1"/>
  <c r="J5" i="76"/>
  <c r="A2" i="71" s="1"/>
  <c r="J3" i="76"/>
  <c r="A2" i="69" s="1"/>
  <c r="J13" i="76"/>
  <c r="A2" i="75" s="1"/>
  <c r="J11" i="76"/>
  <c r="A2" i="74" s="1"/>
</calcChain>
</file>

<file path=xl/sharedStrings.xml><?xml version="1.0" encoding="utf-8"?>
<sst xmlns="http://schemas.openxmlformats.org/spreadsheetml/2006/main" count="614" uniqueCount="258">
  <si>
    <t>Headers</t>
  </si>
  <si>
    <t>Footers</t>
  </si>
  <si>
    <t>Year for preliminary data</t>
  </si>
  <si>
    <t>المجموع</t>
  </si>
  <si>
    <t>حيوانات حية</t>
  </si>
  <si>
    <t>لحوم وأحشاء وأطراف صالحة للأكل</t>
  </si>
  <si>
    <t>أسماك وقشريات ورخويات وغيرها من اللافقاريات المائية</t>
  </si>
  <si>
    <t>ألبان ومنتجاتها، بيض طيور، عسل طبيعي</t>
  </si>
  <si>
    <t>منتجات حيوانية أخرى غ.م.م.</t>
  </si>
  <si>
    <t>أشجار ونباتات حية، بصلات وجذورها، ازهار واغصان للزينة</t>
  </si>
  <si>
    <t>خضر ونباتات وجذور ودرنات صالحة للأكل</t>
  </si>
  <si>
    <t>فواكه وأثمار صالحة للأاكل، وقشور حمضيات وقشور بطيخ أوشمام</t>
  </si>
  <si>
    <t>بن، شاي، مته، بهارات وتوابل</t>
  </si>
  <si>
    <t>حبوب</t>
  </si>
  <si>
    <t>منتجات المطاحن، من شعير، نشاء حبوب أو القمح (جلوتين)</t>
  </si>
  <si>
    <t>حبوب وبذور وأثمار زيتية، حبوب وبذور وأثمار متنوعة</t>
  </si>
  <si>
    <t>صمغ اللك، صموغ وراتنجات وغيرها من عصارات وخلاصات نباتية</t>
  </si>
  <si>
    <t>مواد ظفر نباتية، منتجات نباتية أخرى غ.م.م</t>
  </si>
  <si>
    <t>شحوم ودهون وزيوت حيوانية أونباتية ومنتجاتها</t>
  </si>
  <si>
    <t>محضرات لحوم وأسماك، أو اللافقاريات المائية الأخرى</t>
  </si>
  <si>
    <t>سكر ومصنوعات سكرية</t>
  </si>
  <si>
    <t>كاكاو ومحضراته</t>
  </si>
  <si>
    <t>محضرات أساسها الحبوب أوالدقيق والنشأ أوالحليب، فطائر</t>
  </si>
  <si>
    <t>محضرات خضر، فواكه وأثمار، أو مكسرات</t>
  </si>
  <si>
    <t>محضرات غذائية منوعة</t>
  </si>
  <si>
    <t>مشروبات، سوائل كحولية وخل</t>
  </si>
  <si>
    <t>بقايا ونفايات صناعات الأغذية، اغذية محضرة للحيوانات</t>
  </si>
  <si>
    <t>تبغ وأبدال تبغ مصنعة</t>
  </si>
  <si>
    <t>ملح، كبريت، أتربة وأحجار، جص، كلس وأسمنت</t>
  </si>
  <si>
    <t>خامات معادن، خبت ورماد</t>
  </si>
  <si>
    <t>وقود وزيوت وشموع معدنية ومنتجاتها، مواد قارية</t>
  </si>
  <si>
    <t>منتجات كيماوية غير عضوية</t>
  </si>
  <si>
    <t>منتجات كيماوية عضوية</t>
  </si>
  <si>
    <t>منتجات الصيدلة</t>
  </si>
  <si>
    <t>أسمدة</t>
  </si>
  <si>
    <t>خلاصات للدباغة والصباغة، أصباغ وألوان، دهانات</t>
  </si>
  <si>
    <t>زيوت عطرية، محضرات العطور أو تجميل (تواليت)</t>
  </si>
  <si>
    <t>صابون، محضرات غسيل، شموع اصطناعية أو محضرة</t>
  </si>
  <si>
    <t>مواد زلالية، منتجات أساسها النشاء المعدل، غراء، انزيمات</t>
  </si>
  <si>
    <t>بارود ومتفجرات، منتجات نارية فنية، ثقاب، مواد لهوب محضرة</t>
  </si>
  <si>
    <t>منتجات تصوير فوتوغرافي أو سينمائي</t>
  </si>
  <si>
    <t>منتجات كيماوية متنوعة</t>
  </si>
  <si>
    <t>لدائن ومصنوعاتها</t>
  </si>
  <si>
    <t>مطاط ومصنوعاته</t>
  </si>
  <si>
    <t>صلال جلود خام (عدا جلود الفراء)، جلود مدبوغة</t>
  </si>
  <si>
    <t>مصنوعات جلدية، لوازم السفر، حقائب يدوية</t>
  </si>
  <si>
    <t>جلود بفراء طبيعية، فراء مقلدة (اصطناعية)، مصنوعاتها</t>
  </si>
  <si>
    <t>خشب ومصنوعاته، فحم خشبي</t>
  </si>
  <si>
    <t>فلين ومصنوعاته</t>
  </si>
  <si>
    <t>مصنوعات من القش، صناعات الحصر والسلال</t>
  </si>
  <si>
    <t>عجائن الخشب أو السليلوز، ورق وورق مقوى (نفايات وفضلات)</t>
  </si>
  <si>
    <t>ورق وورق مقوى (كرتون)، مصنوعات من السليلوز ومن ورق مقوى</t>
  </si>
  <si>
    <t>كتب، صحف، صور وغيها من منتجات الطباعة والنشر</t>
  </si>
  <si>
    <t>حرير طبيعي</t>
  </si>
  <si>
    <t>صوف، وبر حيوان، شعر ونسج خيوط من شعر الخيل</t>
  </si>
  <si>
    <t>قطن</t>
  </si>
  <si>
    <t>شعيرات أو قدد من مواد نسجية تركيبية أو اصطناعية</t>
  </si>
  <si>
    <t>ألياف تركيبية أو اصطناعية غير مستمرة</t>
  </si>
  <si>
    <t>حشو، لباد والمنسوجات، خيوط خاصة، خيوط حزم ووحبال</t>
  </si>
  <si>
    <t>سجاد، أغطية أرضيات أخر من مواد نسيجية</t>
  </si>
  <si>
    <t>أقمشة منسوجات خاصة، دانتيل، ديابيج ومطرزات</t>
  </si>
  <si>
    <t>منسوجات مشربة أو مطلية أو مغطاة</t>
  </si>
  <si>
    <t>أقمشة مصنرة أو كروشيه</t>
  </si>
  <si>
    <t>ألبسة ,وتوابع ألبسة مصنرة أو كروشية</t>
  </si>
  <si>
    <t>ألبسة ,وتوابع ألبسة من غير المصنرة أو الكروشية</t>
  </si>
  <si>
    <t>أصناف أخر جاهزة من مواد نسجية، أسمال وخرق</t>
  </si>
  <si>
    <t>أحذية وطماقات وما يماثلها، أجزائ هذه الأصناف</t>
  </si>
  <si>
    <t>أغطية رأس وأجزاؤها</t>
  </si>
  <si>
    <t>مظلات، العصي، السياط وسياط فروسية</t>
  </si>
  <si>
    <t>ريش وزغب، أزهار اصطناعية، أصناف من شعر بشري</t>
  </si>
  <si>
    <t>مصنوعات من حجر أو جص أو اسمنت أو حرير صخري</t>
  </si>
  <si>
    <t>مصنوعات من خزف</t>
  </si>
  <si>
    <t>زجاج ومصنوعاته</t>
  </si>
  <si>
    <t>لؤلؤ، أحجار كريمة أو شبه كريمة، حلي مقلدة</t>
  </si>
  <si>
    <t>حديد، صلب (فولاذ)</t>
  </si>
  <si>
    <t>مصنوعات من الحديد أو الصلب (لفولاذ)</t>
  </si>
  <si>
    <t>نحاس ومصنوعاته</t>
  </si>
  <si>
    <t>نيكل ومصنوعاته</t>
  </si>
  <si>
    <t>ألومنيوم ومصنوعاته</t>
  </si>
  <si>
    <t>رصاص ومصنوعاته</t>
  </si>
  <si>
    <t>زنك (توتياء) ومصنوعاته</t>
  </si>
  <si>
    <t>قصدير ومصنوعاته</t>
  </si>
  <si>
    <t>معادن عادية أخر، خلائط خزفية معدنية، مصنوعات هذه الأصناف</t>
  </si>
  <si>
    <t>عدد وأدوات قاطعة، وأدوات مائدة من المعادن العادية وأجزاؤها</t>
  </si>
  <si>
    <t>أصناف متنوعة من معادن عادية</t>
  </si>
  <si>
    <t>مراجل وآلات وأجهزة وأدوات آلية (مفاعلات نووية)</t>
  </si>
  <si>
    <t>آلات وأجهزة آلية، أجهزة تسجيل وإذاعة الصوت والصورة</t>
  </si>
  <si>
    <t>قاطرات وعربات ومعدات للسكك الحديدية</t>
  </si>
  <si>
    <t>عربات عدا قاطرات وخطوط السكك الحديدية أو الترام</t>
  </si>
  <si>
    <t>مركبات جوية ومركبات فضائية وأجزاؤها</t>
  </si>
  <si>
    <t>سفن وقوارب ومنشآت عائمة</t>
  </si>
  <si>
    <t>الأدوات البصرية ، التصويرية ، السينمائية والطبية</t>
  </si>
  <si>
    <t>أصناف صناعة الساعات وأجزاؤها</t>
  </si>
  <si>
    <t>أدوات موسيقية وأجزاؤها ولوازمها</t>
  </si>
  <si>
    <t>أثاث، الأسرة، أجهزة إنارة غ.م.م.، لوحات أعلانية، مباني مسبقة الصنع</t>
  </si>
  <si>
    <t>ألعاب للأطفال، ألعاب مجتمعات وأصناف للتسلية أوللرياضة وأجزاؤها</t>
  </si>
  <si>
    <t>مصنوعات متنوعة</t>
  </si>
  <si>
    <t>تحف فنية, قطع للمجموعات وقطع أثرية</t>
  </si>
  <si>
    <t>سلع ذات أحكام خاصة</t>
  </si>
  <si>
    <t>ألياف نسجية نباتية أخر، خيوط وأقمشة من ورق</t>
  </si>
  <si>
    <t>المملكة العربية السعودية</t>
  </si>
  <si>
    <t>سويسرا</t>
  </si>
  <si>
    <t>هونغ كونغ</t>
  </si>
  <si>
    <t>إيطاليا</t>
  </si>
  <si>
    <t>الصين</t>
  </si>
  <si>
    <t>الهند</t>
  </si>
  <si>
    <t>الولايات المتحدة الأمريكية</t>
  </si>
  <si>
    <t>الكويت</t>
  </si>
  <si>
    <t>عمان</t>
  </si>
  <si>
    <t>مملكة البحرين</t>
  </si>
  <si>
    <t>مصر</t>
  </si>
  <si>
    <t>ماليزيا</t>
  </si>
  <si>
    <t>الأردن</t>
  </si>
  <si>
    <t>هولندا</t>
  </si>
  <si>
    <t>اليمن</t>
  </si>
  <si>
    <t>سنغافورة</t>
  </si>
  <si>
    <t>بنغلاديش</t>
  </si>
  <si>
    <t>باكستان</t>
  </si>
  <si>
    <t>تركيا</t>
  </si>
  <si>
    <t>استراليا</t>
  </si>
  <si>
    <t>كينيا</t>
  </si>
  <si>
    <t>تايلند</t>
  </si>
  <si>
    <t>فيتنام</t>
  </si>
  <si>
    <t>اسبانيا</t>
  </si>
  <si>
    <t>المملكة المتحدة</t>
  </si>
  <si>
    <t>بلجيكا</t>
  </si>
  <si>
    <t>اليابان</t>
  </si>
  <si>
    <t>العراق</t>
  </si>
  <si>
    <t>السودان</t>
  </si>
  <si>
    <t>الجمهورية العربية السورية</t>
  </si>
  <si>
    <t>كندا</t>
  </si>
  <si>
    <t>إندونيسيا</t>
  </si>
  <si>
    <t>تنزانيا</t>
  </si>
  <si>
    <t>فرنسا</t>
  </si>
  <si>
    <t>جنوب أفريقيا</t>
  </si>
  <si>
    <t>الجزائر</t>
  </si>
  <si>
    <t>ألمانيا</t>
  </si>
  <si>
    <t>الفلبين</t>
  </si>
  <si>
    <t>المغرب</t>
  </si>
  <si>
    <t>تونس</t>
  </si>
  <si>
    <t>المكسيك</t>
  </si>
  <si>
    <t>أوغندا</t>
  </si>
  <si>
    <t>الاتحاد الروسي</t>
  </si>
  <si>
    <t>سريلانكا</t>
  </si>
  <si>
    <t>دولة فلسطين</t>
  </si>
  <si>
    <t>نيوزيلندا</t>
  </si>
  <si>
    <t>ميانمار</t>
  </si>
  <si>
    <t>نيبال</t>
  </si>
  <si>
    <t>تايوان</t>
  </si>
  <si>
    <t>أثيوبيا</t>
  </si>
  <si>
    <t>لبنان</t>
  </si>
  <si>
    <t>كولومبيا</t>
  </si>
  <si>
    <t>كوريا الجنوبية</t>
  </si>
  <si>
    <t>جيبوتي</t>
  </si>
  <si>
    <t>نيجيريا</t>
  </si>
  <si>
    <t>بيرو</t>
  </si>
  <si>
    <t>بولندا</t>
  </si>
  <si>
    <t>اليونان</t>
  </si>
  <si>
    <t>أوكرانيا</t>
  </si>
  <si>
    <t>البرتغال</t>
  </si>
  <si>
    <t>البرازيل</t>
  </si>
  <si>
    <t>ليبيا</t>
  </si>
  <si>
    <t>شيلي</t>
  </si>
  <si>
    <t>أخرى</t>
  </si>
  <si>
    <t>إيرلندا</t>
  </si>
  <si>
    <t>تشاد</t>
  </si>
  <si>
    <t>كازاخستان</t>
  </si>
  <si>
    <t>أوزبكستان</t>
  </si>
  <si>
    <t>غيانا</t>
  </si>
  <si>
    <t>السويد</t>
  </si>
  <si>
    <t>صربيا</t>
  </si>
  <si>
    <t>الكونغو</t>
  </si>
  <si>
    <t>غينيا</t>
  </si>
  <si>
    <t>النمسا</t>
  </si>
  <si>
    <t>الدانمرك</t>
  </si>
  <si>
    <t>الأرجنتين</t>
  </si>
  <si>
    <t>فنلندا</t>
  </si>
  <si>
    <t>النرويج</t>
  </si>
  <si>
    <t>رومانيا</t>
  </si>
  <si>
    <t>الجمهورية التشيكية</t>
  </si>
  <si>
    <t>سلوفاكيا</t>
  </si>
  <si>
    <t>هنغاريا</t>
  </si>
  <si>
    <t>زامبيا</t>
  </si>
  <si>
    <t>بورتوريكو</t>
  </si>
  <si>
    <t>بلغاريا</t>
  </si>
  <si>
    <t>إستونيا</t>
  </si>
  <si>
    <t>لكسمبرغ</t>
  </si>
  <si>
    <t>ليتوانيا</t>
  </si>
  <si>
    <t>سلوفينيا</t>
  </si>
  <si>
    <t>البوسنة والهرسك</t>
  </si>
  <si>
    <t>كرواتيا</t>
  </si>
  <si>
    <t>حركة التجارة الخارجية السلعية غير النفطية - عبر منافذ إمارة أبوظبي-  مارس 2021</t>
  </si>
  <si>
    <r>
      <rPr>
        <b/>
        <sz val="11"/>
        <color theme="4"/>
        <rFont val="Tahoma"/>
        <family val="2"/>
      </rPr>
      <t>جدول 1:</t>
    </r>
    <r>
      <rPr>
        <b/>
        <sz val="11"/>
        <rFont val="Tahoma"/>
        <family val="2"/>
      </rPr>
      <t xml:space="preserve"> الصادرات غير النفطية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</si>
  <si>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3:</t>
    </r>
    <r>
      <rPr>
        <b/>
        <sz val="11"/>
        <rFont val="Tahoma"/>
        <family val="2"/>
      </rPr>
      <t xml:space="preserve"> الواردات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</si>
  <si>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2:</t>
    </r>
    <r>
      <rPr>
        <b/>
        <sz val="11"/>
        <rFont val="Tahoma"/>
        <family val="2"/>
      </rPr>
      <t xml:space="preserve"> المعاد تصديره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</si>
  <si>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 xml:space="preserve">جدول 4: </t>
    </r>
    <r>
      <rPr>
        <b/>
        <sz val="11"/>
        <rFont val="Tahoma"/>
        <family val="2"/>
      </rPr>
      <t>الصادرات غير النفطية من السلع حسب الدول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</si>
  <si>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5:</t>
    </r>
    <r>
      <rPr>
        <b/>
        <sz val="11"/>
        <rFont val="Tahoma"/>
        <family val="2"/>
      </rPr>
      <t xml:space="preserve"> المعاد تصديره من السلع غير النفطية حسب الدول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</si>
  <si>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6:</t>
    </r>
    <r>
      <rPr>
        <b/>
        <sz val="11"/>
        <rFont val="Tahoma"/>
        <family val="2"/>
      </rPr>
      <t xml:space="preserve"> الواردات غير النفطية من السلع حسب الدول خلال الأشهر (يناير - مارس)، وشهر مارس من العامين 2020-2021</t>
    </r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</si>
  <si>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</si>
  <si>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</si>
  <si>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</si>
  <si>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</si>
  <si>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</si>
  <si>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</si>
  <si>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</si>
  <si>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</si>
  <si>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</si>
  <si>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</si>
  <si>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</si>
  <si>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</si>
  <si>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Month</t>
  </si>
  <si>
    <t>Year</t>
  </si>
  <si>
    <t>end</t>
  </si>
  <si>
    <t>حركة التجارة الخارجية السلعية غير النفطية - عبر منافذ إمارة أبوظبي-</t>
  </si>
  <si>
    <t>مليون درهم</t>
  </si>
  <si>
    <t>المصدر: دائرة المالية – إدارة الجمارك</t>
  </si>
  <si>
    <t>السلع حسب النظام المنسق (HS)</t>
  </si>
  <si>
    <t>الدول</t>
  </si>
  <si>
    <t>الشهري</t>
  </si>
  <si>
    <t>جدول 1:</t>
  </si>
  <si>
    <t>جدول 2:</t>
  </si>
  <si>
    <t>جدول 3:</t>
  </si>
  <si>
    <t xml:space="preserve">جدول 4: </t>
  </si>
  <si>
    <t>جدول 5:</t>
  </si>
  <si>
    <t>جدول 6:</t>
  </si>
  <si>
    <t xml:space="preserve"> الصادرات غير النفطية من السلع حسب النظام المنسـق (الحد الثانـي) خلال الأشهر</t>
  </si>
  <si>
    <t xml:space="preserve"> المعاد تصديره من السلع حسب النظام المنسـق (الحد الثانـي) خلال الأشهر</t>
  </si>
  <si>
    <t xml:space="preserve"> الواردات من السلع حسب النظام المنسـق (الحد الثانـي) خلال الأشهر</t>
  </si>
  <si>
    <t xml:space="preserve"> الصادرات غير النفطية من السلع حسب الدول خلال الأشهر</t>
  </si>
  <si>
    <t>المعاد تصديره من السلع غير النفطية حسب الدول خلال الأشهر</t>
  </si>
  <si>
    <t xml:space="preserve"> الواردات غير النفطية من السلع حسب الدول خلال الأشهر</t>
  </si>
  <si>
    <t>Start Year</t>
  </si>
  <si>
    <t>Start Month</t>
  </si>
  <si>
    <t>End Year</t>
  </si>
  <si>
    <t>End Month</t>
  </si>
  <si>
    <t>start</t>
  </si>
  <si>
    <t>إسرائيل</t>
  </si>
  <si>
    <t>بوليفيا</t>
  </si>
  <si>
    <t>بنما</t>
  </si>
  <si>
    <t>قطر</t>
  </si>
  <si>
    <t>غانا</t>
  </si>
  <si>
    <t>موريتانيا</t>
  </si>
  <si>
    <t>كوت ديفوار</t>
  </si>
  <si>
    <t>لاتفيا</t>
  </si>
  <si>
    <t>كوستاريكا</t>
  </si>
  <si>
    <t>أروبا</t>
  </si>
  <si>
    <t>غواتيمالا</t>
  </si>
  <si>
    <t>كمبوديا</t>
  </si>
  <si>
    <t>إكوادور</t>
  </si>
  <si>
    <t>ألبانيا</t>
  </si>
  <si>
    <t>الجمهورية الدومنيكية</t>
  </si>
  <si>
    <t>-</t>
  </si>
  <si>
    <r>
      <t>جدول 1:</t>
    </r>
    <r>
      <rPr>
        <b/>
        <sz val="11"/>
        <rFont val="Arial"/>
        <family val="2"/>
      </rPr>
      <t xml:space="preserve"> قيمة الصادرات غير النفطية من السلع حسب النظام المنسـق (الحد الثانـي) خلال الأشهر(يناير - يناير) ، وشهر يناير من العامين 2020-2021</t>
    </r>
  </si>
  <si>
    <r>
      <t>جدول 2:</t>
    </r>
    <r>
      <rPr>
        <b/>
        <sz val="11"/>
        <rFont val="Arial"/>
        <family val="2"/>
      </rPr>
      <t xml:space="preserve"> قيمة المعاد تصديره من السلع حسب النظام المنسـق (الحد الثانـي) خلال الأشهر(يناير - يناير) ، وشهر يناير من العامين 2020-2021</t>
    </r>
  </si>
  <si>
    <r>
      <t>جدول 3:</t>
    </r>
    <r>
      <rPr>
        <b/>
        <sz val="11"/>
        <rFont val="Arial"/>
        <family val="2"/>
      </rPr>
      <t xml:space="preserve"> قيمة الواردات من السلع حسب النظام المنسـق (الحد الثانـي) خلال الأشهر(يناير - يناير) ، وشهر يناير من العامين 2020-2021</t>
    </r>
  </si>
  <si>
    <r>
      <t>جدول 4:</t>
    </r>
    <r>
      <rPr>
        <b/>
        <sz val="11"/>
        <rFont val="Arial"/>
        <family val="2"/>
      </rPr>
      <t xml:space="preserve"> قيمة الصادرات غير النفطية من السلع حسب الدول خلال الأشهر(يناير - يناير) ، وشهر يناير من العامين 2020-2021</t>
    </r>
  </si>
  <si>
    <r>
      <t xml:space="preserve">جدول 5: </t>
    </r>
    <r>
      <rPr>
        <b/>
        <sz val="11"/>
        <rFont val="Arial"/>
        <family val="2"/>
      </rPr>
      <t>قيمة المعاد تصديره من السلع غير النفطية حسب الدول خلال الأشهر(يناير - يناير) ، وشهر يناير من العامين 2020-2021</t>
    </r>
  </si>
  <si>
    <r>
      <t>جدول 6:</t>
    </r>
    <r>
      <rPr>
        <b/>
        <sz val="11"/>
        <rFont val="Arial"/>
        <family val="2"/>
      </rPr>
      <t xml:space="preserve"> قيمة الواردات غير النفطية من السلع حسب الدول خلال الأشهر(يناير - يناير) ، وشهر يناير من العامين 2020-2021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</si>
</sst>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41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10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sz val="14"/>
      <name val="Arial"/>
      <family val="2"/>
      <scheme val="minor"/>
    </font>
    <font>
      <sz val="10"/>
      <color rgb="FFC00000"/>
      <name val="Arial"/>
      <family val="2"/>
      <scheme val="major"/>
    </font>
    <font>
      <sz val="10"/>
      <color rgb="FFD6A461"/>
      <name val="Tahoma"/>
      <family val="2"/>
    </font>
    <font>
      <sz val="8"/>
      <name val="Tahoma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4"/>
      <name val="Tahoma"/>
      <family val="2"/>
    </font>
    <font>
      <b/>
      <sz val="11"/>
      <color theme="4"/>
      <name val="Tahoma"/>
      <family val="2"/>
    </font>
    <font>
      <sz val="10"/>
      <color rgb="FFFF0000"/>
      <name val="Tahoma"/>
      <family val="2"/>
    </font>
    <font>
      <b/>
      <sz val="11"/>
      <color rgb="FFD6A461"/>
      <name val="Tahoma"/>
      <family val="2"/>
    </font>
    <font>
      <b/>
      <sz val="11"/>
      <color rgb="FFD6A46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5DDD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DDF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rgb="FFD6A461"/>
      </bottom>
      <diagonal/>
    </border>
    <border>
      <left/>
      <right/>
      <top style="thin">
        <color rgb="FFD6A461"/>
      </top>
      <bottom style="thin">
        <color theme="0"/>
      </bottom>
      <diagonal/>
    </border>
  </borders>
  <cellStyleXfs count="61">
    <xf numFmtId="0" fontId="0" fillId="0" borderId="0">
      <alignment vertical="center"/>
    </xf>
    <xf numFmtId="49" fontId="29" fillId="0" borderId="0">
      <alignment horizontal="right" vertical="center" readingOrder="2"/>
    </xf>
    <xf numFmtId="0" fontId="28" fillId="0" borderId="0">
      <alignment horizontal="right" vertical="center" readingOrder="2"/>
    </xf>
    <xf numFmtId="49" fontId="4" fillId="2" borderId="0">
      <alignment horizontal="right" vertical="center" wrapText="1" readingOrder="2"/>
    </xf>
    <xf numFmtId="0" fontId="28" fillId="0" borderId="0">
      <alignment horizontal="left" vertical="center" readingOrder="2"/>
    </xf>
    <xf numFmtId="0" fontId="31" fillId="0" borderId="0">
      <alignment horizontal="left" vertical="center" readingOrder="2"/>
    </xf>
    <xf numFmtId="164" fontId="5" fillId="0" borderId="0">
      <alignment horizontal="right" vertical="center" readingOrder="2"/>
    </xf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6" fillId="9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33" borderId="0" applyNumberFormat="0" applyBorder="0" applyAlignment="0" applyProtection="0"/>
    <xf numFmtId="0" fontId="27" fillId="0" borderId="0"/>
    <xf numFmtId="0" fontId="27" fillId="0" borderId="0"/>
    <xf numFmtId="0" fontId="30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>
      <alignment vertical="center"/>
    </xf>
    <xf numFmtId="0" fontId="24" fillId="0" borderId="0" xfId="55" applyFont="1" applyFill="1" applyBorder="1" applyAlignment="1">
      <alignment horizontal="left" vertical="center" readingOrder="2"/>
    </xf>
    <xf numFmtId="164" fontId="24" fillId="0" borderId="0" xfId="55" applyNumberFormat="1" applyFont="1" applyFill="1" applyBorder="1" applyAlignment="1">
      <alignment horizontal="right" vertical="center" readingOrder="2"/>
    </xf>
    <xf numFmtId="0" fontId="25" fillId="0" borderId="0" xfId="55" applyFont="1" applyBorder="1">
      <alignment vertical="center"/>
    </xf>
    <xf numFmtId="164" fontId="25" fillId="0" borderId="0" xfId="55" applyNumberFormat="1" applyFont="1" applyBorder="1">
      <alignment vertical="center"/>
    </xf>
    <xf numFmtId="164" fontId="25" fillId="0" borderId="0" xfId="55" applyNumberFormat="1" applyFont="1" applyBorder="1" applyAlignment="1">
      <alignment horizontal="right"/>
    </xf>
    <xf numFmtId="0" fontId="26" fillId="35" borderId="0" xfId="55" applyFont="1" applyFill="1" applyBorder="1" applyAlignment="1">
      <alignment vertical="center"/>
    </xf>
    <xf numFmtId="0" fontId="24" fillId="0" borderId="0" xfId="55" applyFont="1" applyBorder="1" applyAlignment="1">
      <alignment vertical="center"/>
    </xf>
    <xf numFmtId="4" fontId="24" fillId="36" borderId="0" xfId="55" applyNumberFormat="1" applyFont="1" applyFill="1" applyBorder="1" applyAlignment="1">
      <alignment horizontal="right" vertical="center"/>
    </xf>
    <xf numFmtId="0" fontId="26" fillId="37" borderId="0" xfId="55" applyFont="1" applyFill="1" applyBorder="1" applyAlignment="1">
      <alignment vertical="center" wrapText="1"/>
    </xf>
    <xf numFmtId="0" fontId="25" fillId="0" borderId="0" xfId="55" applyFont="1" applyFill="1" applyBorder="1">
      <alignment vertical="center"/>
    </xf>
    <xf numFmtId="4" fontId="25" fillId="0" borderId="0" xfId="55" applyNumberFormat="1" applyFont="1" applyBorder="1">
      <alignment vertical="center"/>
    </xf>
    <xf numFmtId="0" fontId="24" fillId="0" borderId="0" xfId="55" applyFont="1" applyBorder="1" applyAlignment="1">
      <alignment vertical="center" wrapText="1"/>
    </xf>
    <xf numFmtId="0" fontId="26" fillId="0" borderId="0" xfId="55" applyFont="1" applyFill="1" applyBorder="1" applyAlignment="1">
      <alignment vertical="center"/>
    </xf>
    <xf numFmtId="0" fontId="23" fillId="0" borderId="0" xfId="55" applyFont="1" applyBorder="1">
      <alignment vertical="center"/>
    </xf>
    <xf numFmtId="0" fontId="23" fillId="0" borderId="0" xfId="55" applyFont="1" applyBorder="1" applyAlignment="1">
      <alignment vertical="top"/>
    </xf>
    <xf numFmtId="0" fontId="24" fillId="0" borderId="10" xfId="55" applyFont="1" applyBorder="1" applyAlignment="1">
      <alignment vertical="center"/>
    </xf>
    <xf numFmtId="4" fontId="24" fillId="36" borderId="10" xfId="55" applyNumberFormat="1" applyFont="1" applyFill="1" applyBorder="1" applyAlignment="1">
      <alignment horizontal="right" vertical="center"/>
    </xf>
    <xf numFmtId="164" fontId="24" fillId="0" borderId="0" xfId="55" applyNumberFormat="1" applyFont="1" applyBorder="1" applyAlignment="1">
      <alignment horizontal="right"/>
    </xf>
    <xf numFmtId="164" fontId="26" fillId="35" borderId="0" xfId="55" applyNumberFormat="1" applyFont="1" applyFill="1" applyBorder="1" applyAlignment="1">
      <alignment horizontal="right" vertical="center"/>
    </xf>
    <xf numFmtId="0" fontId="27" fillId="0" borderId="0" xfId="54"/>
    <xf numFmtId="0" fontId="23" fillId="0" borderId="0" xfId="55" applyFont="1" applyBorder="1" applyAlignment="1"/>
    <xf numFmtId="164" fontId="25" fillId="0" borderId="0" xfId="55" applyNumberFormat="1" applyFont="1" applyBorder="1" applyAlignment="1"/>
    <xf numFmtId="0" fontId="25" fillId="0" borderId="0" xfId="55" applyFont="1" applyBorder="1" applyAlignment="1"/>
    <xf numFmtId="164" fontId="25" fillId="0" borderId="0" xfId="55" applyNumberFormat="1" applyFont="1" applyBorder="1" applyAlignment="1">
      <alignment horizontal="left" vertical="center"/>
    </xf>
    <xf numFmtId="0" fontId="25" fillId="0" borderId="0" xfId="55" applyFont="1" applyBorder="1" applyAlignment="1">
      <alignment horizontal="left" vertical="center"/>
    </xf>
    <xf numFmtId="0" fontId="23" fillId="0" borderId="0" xfId="55" applyFont="1" applyBorder="1" applyAlignment="1">
      <alignment horizontal="left" vertical="center"/>
    </xf>
    <xf numFmtId="164" fontId="24" fillId="0" borderId="0" xfId="55" applyNumberFormat="1" applyFont="1" applyFill="1" applyBorder="1" applyAlignment="1">
      <alignment horizontal="left" vertical="center" readingOrder="2"/>
    </xf>
    <xf numFmtId="164" fontId="24" fillId="0" borderId="0" xfId="55" applyNumberFormat="1" applyFont="1" applyBorder="1" applyAlignment="1">
      <alignment horizontal="left" vertical="center"/>
    </xf>
    <xf numFmtId="0" fontId="24" fillId="0" borderId="0" xfId="55" applyFont="1" applyBorder="1" applyAlignment="1">
      <alignment horizontal="left" vertical="center"/>
    </xf>
    <xf numFmtId="0" fontId="30" fillId="0" borderId="0" xfId="55">
      <alignment vertical="center"/>
    </xf>
    <xf numFmtId="0" fontId="28" fillId="0" borderId="0" xfId="4">
      <alignment horizontal="left" vertical="center" readingOrder="2"/>
    </xf>
    <xf numFmtId="0" fontId="32" fillId="0" borderId="0" xfId="0" applyFont="1">
      <alignment vertical="center"/>
    </xf>
    <xf numFmtId="0" fontId="31" fillId="0" borderId="0" xfId="5" applyAlignment="1">
      <alignment vertical="center" readingOrder="2"/>
    </xf>
    <xf numFmtId="0" fontId="23" fillId="0" borderId="0" xfId="55" applyFont="1" applyBorder="1" applyAlignment="1">
      <alignment vertical="center"/>
    </xf>
    <xf numFmtId="0" fontId="24" fillId="38" borderId="0" xfId="55" applyFont="1" applyFill="1">
      <alignment vertical="center"/>
    </xf>
    <xf numFmtId="2" fontId="24" fillId="38" borderId="0" xfId="55" applyNumberFormat="1" applyFont="1" applyFill="1">
      <alignment vertical="center"/>
    </xf>
    <xf numFmtId="0" fontId="24" fillId="0" borderId="0" xfId="55" applyFont="1">
      <alignment vertical="center"/>
    </xf>
    <xf numFmtId="2" fontId="24" fillId="36" borderId="0" xfId="55" applyNumberFormat="1" applyFont="1" applyFill="1" applyAlignment="1">
      <alignment horizontal="right" vertical="center"/>
    </xf>
    <xf numFmtId="2" fontId="24" fillId="38" borderId="11" xfId="55" applyNumberFormat="1" applyFont="1" applyFill="1" applyBorder="1">
      <alignment vertical="center"/>
    </xf>
    <xf numFmtId="0" fontId="24" fillId="38" borderId="12" xfId="55" applyFont="1" applyFill="1" applyBorder="1">
      <alignment vertical="center"/>
    </xf>
    <xf numFmtId="2" fontId="24" fillId="38" borderId="12" xfId="55" applyNumberFormat="1" applyFont="1" applyFill="1" applyBorder="1">
      <alignment vertical="center"/>
    </xf>
    <xf numFmtId="0" fontId="25" fillId="0" borderId="13" xfId="55" applyFont="1" applyBorder="1">
      <alignment vertical="center"/>
    </xf>
    <xf numFmtId="4" fontId="25" fillId="0" borderId="13" xfId="55" applyNumberFormat="1" applyFont="1" applyBorder="1" applyAlignment="1">
      <alignment horizontal="right"/>
    </xf>
    <xf numFmtId="1" fontId="18" fillId="34" borderId="0" xfId="54" applyNumberFormat="1" applyFont="1" applyFill="1" applyBorder="1" applyAlignment="1">
      <alignment horizontal="right" vertical="center"/>
    </xf>
    <xf numFmtId="0" fontId="34" fillId="35" borderId="0" xfId="54" applyFont="1" applyFill="1" applyBorder="1" applyAlignment="1">
      <alignment vertical="center"/>
    </xf>
    <xf numFmtId="164" fontId="34" fillId="35" borderId="0" xfId="54" applyNumberFormat="1" applyFont="1" applyFill="1" applyBorder="1" applyAlignment="1">
      <alignment horizontal="right" vertical="center"/>
    </xf>
    <xf numFmtId="2" fontId="24" fillId="38" borderId="0" xfId="55" applyNumberFormat="1" applyFont="1" applyFill="1" applyAlignment="1">
      <alignment horizontal="right" vertical="center"/>
    </xf>
    <xf numFmtId="0" fontId="35" fillId="0" borderId="14" xfId="54" applyFont="1" applyBorder="1" applyAlignment="1">
      <alignment vertical="center"/>
    </xf>
    <xf numFmtId="164" fontId="35" fillId="36" borderId="14" xfId="54" applyNumberFormat="1" applyFont="1" applyFill="1" applyBorder="1" applyAlignment="1">
      <alignment horizontal="right" vertical="center"/>
    </xf>
    <xf numFmtId="2" fontId="24" fillId="38" borderId="11" xfId="55" applyNumberFormat="1" applyFont="1" applyFill="1" applyBorder="1" applyAlignment="1">
      <alignment horizontal="right" vertical="center"/>
    </xf>
    <xf numFmtId="0" fontId="28" fillId="0" borderId="0" xfId="4" applyAlignment="1">
      <alignment horizontal="right" vertical="center" readingOrder="2"/>
    </xf>
    <xf numFmtId="0" fontId="30" fillId="0" borderId="0" xfId="55" applyAlignment="1">
      <alignment horizontal="right" vertical="center"/>
    </xf>
    <xf numFmtId="0" fontId="36" fillId="0" borderId="0" xfId="55" applyFont="1" applyAlignment="1">
      <alignment horizontal="right" vertical="center"/>
    </xf>
    <xf numFmtId="0" fontId="1" fillId="0" borderId="0" xfId="57"/>
    <xf numFmtId="0" fontId="1" fillId="0" borderId="0" xfId="59"/>
    <xf numFmtId="0" fontId="29" fillId="0" borderId="0" xfId="56" applyFont="1" applyBorder="1" applyAlignment="1">
      <alignment vertical="center"/>
    </xf>
    <xf numFmtId="0" fontId="38" fillId="0" borderId="0" xfId="0" applyFont="1">
      <alignment vertical="center"/>
    </xf>
    <xf numFmtId="0" fontId="29" fillId="0" borderId="0" xfId="56" applyFont="1" applyFill="1" applyBorder="1" applyAlignment="1">
      <alignment vertical="center"/>
    </xf>
    <xf numFmtId="0" fontId="39" fillId="0" borderId="0" xfId="56" applyFont="1" applyBorder="1" applyAlignment="1">
      <alignment vertical="center"/>
    </xf>
    <xf numFmtId="0" fontId="39" fillId="0" borderId="0" xfId="56" applyFont="1" applyFill="1" applyBorder="1" applyAlignment="1">
      <alignment vertical="center"/>
    </xf>
    <xf numFmtId="0" fontId="40" fillId="0" borderId="0" xfId="55" applyFont="1" applyBorder="1" applyAlignment="1">
      <alignment vertical="center"/>
    </xf>
    <xf numFmtId="164" fontId="26" fillId="37" borderId="0" xfId="55" applyNumberFormat="1" applyFont="1" applyFill="1" applyBorder="1" applyAlignment="1">
      <alignment vertical="center" wrapText="1"/>
    </xf>
    <xf numFmtId="0" fontId="31" fillId="0" borderId="0" xfId="5" applyAlignment="1">
      <alignment horizontal="right" vertical="center" readingOrder="2"/>
    </xf>
    <xf numFmtId="0" fontId="24" fillId="0" borderId="0" xfId="55" applyFont="1" applyBorder="1" applyAlignment="1">
      <alignment horizontal="right" vertical="center"/>
    </xf>
    <xf numFmtId="0" fontId="4" fillId="34" borderId="0" xfId="56" applyFont="1" applyFill="1" applyBorder="1" applyAlignment="1">
      <alignment horizontal="center" vertical="center" wrapText="1" readingOrder="2"/>
    </xf>
    <xf numFmtId="164" fontId="4" fillId="34" borderId="0" xfId="56" applyNumberFormat="1" applyFont="1" applyFill="1" applyBorder="1" applyAlignment="1">
      <alignment horizontal="center"/>
    </xf>
    <xf numFmtId="0" fontId="31" fillId="0" borderId="0" xfId="5" applyAlignment="1">
      <alignment horizontal="right" vertical="center" readingOrder="2"/>
    </xf>
    <xf numFmtId="0" fontId="4" fillId="34" borderId="0" xfId="56" applyFont="1" applyFill="1" applyBorder="1" applyAlignment="1">
      <alignment horizontal="right" vertical="center" wrapText="1" readingOrder="2"/>
    </xf>
  </cellXfs>
  <cellStyles count="61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2" xfId="60" xr:uid="{00000000-0005-0000-0000-00001E000000}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2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00000000-0005-0000-0000-00002C000000}"/>
    <cellStyle name="Normal 2 2" xfId="59" xr:uid="{00000000-0005-0000-0000-00002D000000}"/>
    <cellStyle name="Normal 3" xfId="54" xr:uid="{00000000-0005-0000-0000-00002E000000}"/>
    <cellStyle name="Normal 4" xfId="56" xr:uid="{00000000-0005-0000-0000-00002F000000}"/>
    <cellStyle name="Normal 4 2" xfId="58" xr:uid="{00000000-0005-0000-0000-000030000000}"/>
    <cellStyle name="Normal 5" xfId="57" xr:uid="{00000000-0005-0000-0000-000031000000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5000000}"/>
    <cellStyle name="Source" xfId="4" xr:uid="{00000000-0005-0000-0000-000036000000}"/>
    <cellStyle name="SubTitle" xfId="2" xr:uid="{00000000-0005-0000-0000-000037000000}"/>
    <cellStyle name="Table_Title" xfId="1" xr:uid="{00000000-0005-0000-0000-000038000000}"/>
    <cellStyle name="Title" xfId="12" builtinId="15" hidden="1"/>
    <cellStyle name="title" xfId="55" xr:uid="{00000000-0005-0000-0000-00003A000000}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D6A461"/>
      <color rgb="FF595959"/>
      <color rgb="FFA2AC72"/>
      <color rgb="FF495663"/>
      <color rgb="FFAA9F8A"/>
      <color rgb="FF8A1E04"/>
      <color rgb="FF626262"/>
      <color rgb="FFE9E1CF"/>
      <color rgb="FFDADDDF"/>
      <color rgb="FF637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5"/>
  <sheetViews>
    <sheetView showGridLines="0" rightToLeft="1" tabSelected="1" zoomScale="90" zoomScaleNormal="90" zoomScaleSheetLayoutView="115" workbookViewId="0"/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 customWidth="1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3" ht="115.15" customHeight="1" x14ac:dyDescent="0.2"/>
    <row r="2" spans="1:13" s="25" customFormat="1" ht="40.15" customHeight="1" x14ac:dyDescent="0.2">
      <c r="A2" s="30" t="str">
        <f>'working sheet'!J3</f>
        <v>حركة التجارة الخارجية السلعية غير النفطية - عبر منافذ إمارة أبوظبي-يناير 2021</v>
      </c>
      <c r="B2" s="24"/>
      <c r="C2" s="24"/>
      <c r="D2" s="24"/>
      <c r="E2" s="24"/>
      <c r="F2" s="24"/>
      <c r="G2" s="24"/>
      <c r="H2" s="24"/>
    </row>
    <row r="3" spans="1:13" s="25" customFormat="1" ht="30" customHeight="1" x14ac:dyDescent="0.2">
      <c r="A3" s="61" t="s">
        <v>252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1"/>
      <c r="M3" s="27"/>
    </row>
    <row r="4" spans="1:13" s="29" customFormat="1" ht="15" customHeight="1" x14ac:dyDescent="0.2">
      <c r="A4" s="64" t="s">
        <v>214</v>
      </c>
      <c r="B4" s="64"/>
      <c r="C4" s="64"/>
      <c r="D4" s="64"/>
      <c r="E4" s="64"/>
      <c r="F4" s="64"/>
      <c r="G4" s="64"/>
      <c r="H4" s="28"/>
      <c r="I4" s="1"/>
      <c r="J4" s="27"/>
      <c r="K4" s="28"/>
      <c r="L4" s="1"/>
      <c r="M4" s="27"/>
    </row>
    <row r="5" spans="1:13" ht="27" customHeight="1" x14ac:dyDescent="0.2">
      <c r="A5" s="65" t="s">
        <v>216</v>
      </c>
      <c r="B5" s="66" t="s">
        <v>218</v>
      </c>
      <c r="C5" s="66"/>
      <c r="D5" s="4"/>
      <c r="E5" s="1"/>
      <c r="F5" s="2"/>
      <c r="G5" s="1"/>
      <c r="H5" s="2"/>
      <c r="I5" s="2"/>
      <c r="J5" s="1"/>
      <c r="K5" s="2"/>
    </row>
    <row r="6" spans="1:13" x14ac:dyDescent="0.2">
      <c r="A6" s="65"/>
      <c r="B6" s="44">
        <f>'working sheet'!D4</f>
        <v>2020</v>
      </c>
      <c r="C6" s="44">
        <f>'working sheet'!D5</f>
        <v>2021</v>
      </c>
      <c r="D6" s="4"/>
      <c r="E6" s="3"/>
      <c r="F6" s="3"/>
      <c r="G6" s="3"/>
      <c r="H6" s="3"/>
    </row>
    <row r="7" spans="1:13" x14ac:dyDescent="0.2">
      <c r="A7" s="45" t="s">
        <v>3</v>
      </c>
      <c r="B7" s="46">
        <v>5487.3648119999998</v>
      </c>
      <c r="C7" s="46">
        <v>6248.3488049999996</v>
      </c>
      <c r="D7" s="4"/>
      <c r="E7" s="3"/>
      <c r="F7" s="3"/>
      <c r="G7" s="3"/>
      <c r="H7" s="3"/>
    </row>
    <row r="8" spans="1:13" x14ac:dyDescent="0.2">
      <c r="A8" s="35" t="s">
        <v>4</v>
      </c>
      <c r="B8" s="47">
        <v>15.713654</v>
      </c>
      <c r="C8" s="47">
        <v>2.2103220000000001</v>
      </c>
      <c r="D8" s="4"/>
      <c r="E8" s="3"/>
      <c r="F8" s="20"/>
      <c r="G8" s="3"/>
      <c r="H8" s="3"/>
      <c r="I8" s="1"/>
    </row>
    <row r="9" spans="1:13" x14ac:dyDescent="0.2">
      <c r="A9" s="37" t="s">
        <v>5</v>
      </c>
      <c r="B9" s="38">
        <v>33.998621999999997</v>
      </c>
      <c r="C9" s="38">
        <v>32.521636999999998</v>
      </c>
      <c r="D9" s="4"/>
      <c r="E9" s="3"/>
      <c r="F9" s="3"/>
      <c r="G9" s="3"/>
      <c r="H9" s="3"/>
      <c r="I9" s="1"/>
    </row>
    <row r="10" spans="1:13" x14ac:dyDescent="0.2">
      <c r="A10" s="36" t="s">
        <v>6</v>
      </c>
      <c r="B10" s="47">
        <v>11.199173</v>
      </c>
      <c r="C10" s="47">
        <v>12.186093</v>
      </c>
      <c r="D10" s="4"/>
      <c r="E10" s="3"/>
      <c r="F10" s="3"/>
      <c r="G10" s="3"/>
      <c r="H10" s="3"/>
      <c r="I10" s="1"/>
    </row>
    <row r="11" spans="1:13" x14ac:dyDescent="0.2">
      <c r="A11" s="37" t="s">
        <v>7</v>
      </c>
      <c r="B11" s="38">
        <v>67.187584000000001</v>
      </c>
      <c r="C11" s="38">
        <v>110.595298</v>
      </c>
      <c r="D11" s="4"/>
      <c r="E11" s="3"/>
      <c r="F11" s="3"/>
      <c r="G11" s="3"/>
      <c r="H11" s="3"/>
      <c r="I11" s="1"/>
    </row>
    <row r="12" spans="1:13" x14ac:dyDescent="0.2">
      <c r="A12" s="35" t="s">
        <v>9</v>
      </c>
      <c r="B12" s="47" t="s">
        <v>251</v>
      </c>
      <c r="C12" s="47">
        <v>0.25816899999999998</v>
      </c>
      <c r="D12" s="4"/>
      <c r="E12" s="3"/>
      <c r="F12" s="3"/>
      <c r="G12" s="3"/>
      <c r="H12" s="3"/>
      <c r="I12" s="1"/>
    </row>
    <row r="13" spans="1:13" x14ac:dyDescent="0.2">
      <c r="A13" s="37" t="s">
        <v>10</v>
      </c>
      <c r="B13" s="38">
        <v>26.591162000000001</v>
      </c>
      <c r="C13" s="38">
        <v>37.613902000000003</v>
      </c>
      <c r="D13" s="4"/>
      <c r="E13" s="3"/>
      <c r="F13" s="3"/>
      <c r="G13" s="3"/>
      <c r="H13" s="3"/>
    </row>
    <row r="14" spans="1:13" x14ac:dyDescent="0.2">
      <c r="A14" s="36" t="s">
        <v>11</v>
      </c>
      <c r="B14" s="47">
        <v>9.4186060000000005</v>
      </c>
      <c r="C14" s="47">
        <v>4.5485610000000003</v>
      </c>
      <c r="D14" s="4"/>
      <c r="E14" s="3"/>
      <c r="F14" s="3"/>
      <c r="G14" s="3"/>
      <c r="H14" s="3"/>
    </row>
    <row r="15" spans="1:13" x14ac:dyDescent="0.2">
      <c r="A15" s="37" t="s">
        <v>12</v>
      </c>
      <c r="B15" s="38">
        <v>1.267746</v>
      </c>
      <c r="C15" s="38">
        <v>1.8773439999999999</v>
      </c>
      <c r="D15" s="4"/>
      <c r="E15" s="3"/>
      <c r="F15" s="3"/>
      <c r="G15" s="3"/>
      <c r="H15" s="3"/>
    </row>
    <row r="16" spans="1:13" x14ac:dyDescent="0.2">
      <c r="A16" s="35" t="s">
        <v>13</v>
      </c>
      <c r="B16" s="47">
        <v>2.2411379999999999</v>
      </c>
      <c r="C16" s="47">
        <v>7.4160769999999996</v>
      </c>
      <c r="D16" s="4"/>
      <c r="E16" s="3"/>
      <c r="F16" s="3"/>
      <c r="G16" s="3"/>
      <c r="H16" s="3"/>
    </row>
    <row r="17" spans="1:8" x14ac:dyDescent="0.2">
      <c r="A17" s="37" t="s">
        <v>14</v>
      </c>
      <c r="B17" s="38">
        <v>15.226951</v>
      </c>
      <c r="C17" s="38">
        <v>14.593778</v>
      </c>
      <c r="D17" s="4"/>
      <c r="E17" s="3"/>
      <c r="F17" s="3"/>
      <c r="G17" s="3"/>
      <c r="H17" s="3"/>
    </row>
    <row r="18" spans="1:8" x14ac:dyDescent="0.2">
      <c r="A18" s="36" t="s">
        <v>15</v>
      </c>
      <c r="B18" s="47">
        <v>1.359213</v>
      </c>
      <c r="C18" s="47">
        <v>1.3724510000000001</v>
      </c>
      <c r="D18" s="4"/>
      <c r="E18" s="3"/>
      <c r="F18" s="3"/>
      <c r="G18" s="3"/>
      <c r="H18" s="3"/>
    </row>
    <row r="19" spans="1:8" x14ac:dyDescent="0.2">
      <c r="A19" s="37" t="s">
        <v>16</v>
      </c>
      <c r="B19" s="38">
        <v>0.97839799999999999</v>
      </c>
      <c r="C19" s="38">
        <v>0.14949799999999999</v>
      </c>
      <c r="D19" s="4"/>
      <c r="E19" s="3"/>
      <c r="F19" s="3"/>
      <c r="G19" s="3"/>
      <c r="H19" s="3"/>
    </row>
    <row r="20" spans="1:8" x14ac:dyDescent="0.2">
      <c r="A20" s="35" t="s">
        <v>17</v>
      </c>
      <c r="B20" s="47" t="s">
        <v>251</v>
      </c>
      <c r="C20" s="47">
        <v>0.29525499999999999</v>
      </c>
      <c r="D20" s="4"/>
      <c r="E20" s="3"/>
      <c r="F20" s="3"/>
      <c r="G20" s="3"/>
      <c r="H20" s="3"/>
    </row>
    <row r="21" spans="1:8" x14ac:dyDescent="0.2">
      <c r="A21" s="37" t="s">
        <v>18</v>
      </c>
      <c r="B21" s="38">
        <v>34.568460000000002</v>
      </c>
      <c r="C21" s="38">
        <v>44.196921000000003</v>
      </c>
      <c r="D21" s="4"/>
      <c r="E21" s="3"/>
      <c r="F21" s="3"/>
      <c r="G21" s="3"/>
      <c r="H21" s="3"/>
    </row>
    <row r="22" spans="1:8" x14ac:dyDescent="0.2">
      <c r="A22" s="36" t="s">
        <v>19</v>
      </c>
      <c r="B22" s="47">
        <v>42.019205999999997</v>
      </c>
      <c r="C22" s="47">
        <v>53.826047000000003</v>
      </c>
      <c r="D22" s="4"/>
      <c r="E22" s="3"/>
      <c r="F22" s="3"/>
      <c r="G22" s="3"/>
      <c r="H22" s="3"/>
    </row>
    <row r="23" spans="1:8" x14ac:dyDescent="0.2">
      <c r="A23" s="37" t="s">
        <v>20</v>
      </c>
      <c r="B23" s="38">
        <v>11.84135</v>
      </c>
      <c r="C23" s="38">
        <v>16.039725000000001</v>
      </c>
      <c r="D23" s="4"/>
      <c r="E23" s="3"/>
      <c r="F23" s="3"/>
      <c r="G23" s="3"/>
      <c r="H23" s="3"/>
    </row>
    <row r="24" spans="1:8" x14ac:dyDescent="0.2">
      <c r="A24" s="35" t="s">
        <v>21</v>
      </c>
      <c r="B24" s="47">
        <v>47.878855999999999</v>
      </c>
      <c r="C24" s="47">
        <v>49.905163999999999</v>
      </c>
      <c r="D24" s="4"/>
      <c r="E24" s="3"/>
      <c r="F24" s="3"/>
      <c r="G24" s="3"/>
      <c r="H24" s="3"/>
    </row>
    <row r="25" spans="1:8" x14ac:dyDescent="0.2">
      <c r="A25" s="37" t="s">
        <v>22</v>
      </c>
      <c r="B25" s="38">
        <v>75.012238999999994</v>
      </c>
      <c r="C25" s="38">
        <v>89.596433000000005</v>
      </c>
      <c r="D25" s="4"/>
      <c r="E25" s="3"/>
      <c r="F25" s="3"/>
      <c r="G25" s="3"/>
      <c r="H25" s="3"/>
    </row>
    <row r="26" spans="1:8" x14ac:dyDescent="0.2">
      <c r="A26" s="36" t="s">
        <v>23</v>
      </c>
      <c r="B26" s="47">
        <v>22.696414999999998</v>
      </c>
      <c r="C26" s="47">
        <v>34.137552999999997</v>
      </c>
      <c r="D26" s="4"/>
      <c r="E26" s="3"/>
      <c r="F26" s="3"/>
      <c r="G26" s="3"/>
      <c r="H26" s="3"/>
    </row>
    <row r="27" spans="1:8" x14ac:dyDescent="0.2">
      <c r="A27" s="37" t="s">
        <v>24</v>
      </c>
      <c r="B27" s="38">
        <v>61.565708999999998</v>
      </c>
      <c r="C27" s="38">
        <v>93.320937999999998</v>
      </c>
      <c r="D27" s="4"/>
      <c r="E27" s="3"/>
      <c r="F27" s="3"/>
      <c r="G27" s="3"/>
      <c r="H27" s="3"/>
    </row>
    <row r="28" spans="1:8" x14ac:dyDescent="0.2">
      <c r="A28" s="35" t="s">
        <v>25</v>
      </c>
      <c r="B28" s="47">
        <v>13.807518999999999</v>
      </c>
      <c r="C28" s="47">
        <v>10.686638</v>
      </c>
      <c r="D28" s="4"/>
      <c r="E28" s="3"/>
      <c r="F28" s="3"/>
      <c r="G28" s="3"/>
      <c r="H28" s="3"/>
    </row>
    <row r="29" spans="1:8" x14ac:dyDescent="0.2">
      <c r="A29" s="37" t="s">
        <v>26</v>
      </c>
      <c r="B29" s="38">
        <v>11.991745</v>
      </c>
      <c r="C29" s="38">
        <v>15.475704</v>
      </c>
      <c r="D29" s="4"/>
      <c r="E29" s="3"/>
      <c r="F29" s="3"/>
      <c r="G29" s="3"/>
      <c r="H29" s="3"/>
    </row>
    <row r="30" spans="1:8" x14ac:dyDescent="0.2">
      <c r="A30" s="36" t="s">
        <v>27</v>
      </c>
      <c r="B30" s="47">
        <v>0.27808100000000002</v>
      </c>
      <c r="C30" s="47">
        <v>2.3760000000000001E-3</v>
      </c>
      <c r="D30" s="4"/>
      <c r="E30" s="3"/>
      <c r="F30" s="3"/>
      <c r="G30" s="3"/>
      <c r="H30" s="3"/>
    </row>
    <row r="31" spans="1:8" x14ac:dyDescent="0.2">
      <c r="A31" s="37" t="s">
        <v>28</v>
      </c>
      <c r="B31" s="38">
        <v>6.3992259999999996</v>
      </c>
      <c r="C31" s="38">
        <v>19.827005</v>
      </c>
      <c r="D31" s="4"/>
      <c r="E31" s="3"/>
      <c r="F31" s="3"/>
      <c r="G31" s="3"/>
      <c r="H31" s="3"/>
    </row>
    <row r="32" spans="1:8" x14ac:dyDescent="0.2">
      <c r="A32" s="35" t="s">
        <v>29</v>
      </c>
      <c r="B32" s="47">
        <v>0.160694</v>
      </c>
      <c r="C32" s="47">
        <v>0.23697599999999999</v>
      </c>
      <c r="D32" s="4"/>
      <c r="E32" s="3"/>
      <c r="F32" s="3"/>
      <c r="G32" s="3"/>
      <c r="H32" s="3"/>
    </row>
    <row r="33" spans="1:8" x14ac:dyDescent="0.2">
      <c r="A33" s="37" t="s">
        <v>30</v>
      </c>
      <c r="B33" s="38">
        <v>22.246046</v>
      </c>
      <c r="C33" s="38">
        <v>25.03265</v>
      </c>
      <c r="D33" s="4"/>
      <c r="E33" s="3"/>
      <c r="F33" s="3"/>
      <c r="G33" s="3"/>
      <c r="H33" s="3"/>
    </row>
    <row r="34" spans="1:8" x14ac:dyDescent="0.2">
      <c r="A34" s="36" t="s">
        <v>31</v>
      </c>
      <c r="B34" s="47">
        <v>3.7153489999999998</v>
      </c>
      <c r="C34" s="47">
        <v>5.8338169999999998</v>
      </c>
      <c r="D34" s="4"/>
      <c r="E34" s="3"/>
      <c r="F34" s="3"/>
      <c r="G34" s="3"/>
      <c r="H34" s="3"/>
    </row>
    <row r="35" spans="1:8" x14ac:dyDescent="0.2">
      <c r="A35" s="37" t="s">
        <v>32</v>
      </c>
      <c r="B35" s="38">
        <v>2.4105150000000002</v>
      </c>
      <c r="C35" s="38">
        <v>2.7717299999999998</v>
      </c>
      <c r="D35" s="4"/>
      <c r="E35" s="3"/>
      <c r="F35" s="3"/>
      <c r="G35" s="3"/>
      <c r="H35" s="3"/>
    </row>
    <row r="36" spans="1:8" x14ac:dyDescent="0.2">
      <c r="A36" s="35" t="s">
        <v>33</v>
      </c>
      <c r="B36" s="47">
        <v>37.111530000000002</v>
      </c>
      <c r="C36" s="47">
        <v>35.178576999999997</v>
      </c>
      <c r="D36" s="4"/>
      <c r="E36" s="3"/>
      <c r="F36" s="3"/>
      <c r="G36" s="3"/>
      <c r="H36" s="3"/>
    </row>
    <row r="37" spans="1:8" x14ac:dyDescent="0.2">
      <c r="A37" s="37" t="s">
        <v>34</v>
      </c>
      <c r="B37" s="38">
        <v>1.609</v>
      </c>
      <c r="C37" s="38">
        <v>0.240179</v>
      </c>
      <c r="D37" s="4"/>
      <c r="E37" s="3"/>
      <c r="F37" s="3"/>
      <c r="G37" s="3"/>
      <c r="H37" s="3"/>
    </row>
    <row r="38" spans="1:8" x14ac:dyDescent="0.2">
      <c r="A38" s="36" t="s">
        <v>35</v>
      </c>
      <c r="B38" s="47">
        <v>46.013832000000001</v>
      </c>
      <c r="C38" s="47">
        <v>59.990591999999999</v>
      </c>
      <c r="D38" s="4"/>
      <c r="E38" s="3"/>
      <c r="F38" s="3"/>
      <c r="G38" s="3"/>
      <c r="H38" s="3"/>
    </row>
    <row r="39" spans="1:8" x14ac:dyDescent="0.2">
      <c r="A39" s="37" t="s">
        <v>36</v>
      </c>
      <c r="B39" s="38">
        <v>125.61323299999999</v>
      </c>
      <c r="C39" s="38">
        <v>109.564594</v>
      </c>
      <c r="D39" s="4"/>
      <c r="E39" s="3"/>
      <c r="F39" s="3"/>
      <c r="G39" s="3"/>
      <c r="H39" s="3"/>
    </row>
    <row r="40" spans="1:8" x14ac:dyDescent="0.2">
      <c r="A40" s="35" t="s">
        <v>37</v>
      </c>
      <c r="B40" s="47">
        <v>80.017746000000002</v>
      </c>
      <c r="C40" s="47">
        <v>89.768416000000002</v>
      </c>
      <c r="D40" s="4"/>
      <c r="E40" s="3"/>
      <c r="F40" s="3"/>
      <c r="G40" s="3"/>
      <c r="H40" s="3"/>
    </row>
    <row r="41" spans="1:8" x14ac:dyDescent="0.2">
      <c r="A41" s="37" t="s">
        <v>38</v>
      </c>
      <c r="B41" s="38">
        <v>3.1435870000000001</v>
      </c>
      <c r="C41" s="38">
        <v>4.8424849999999999</v>
      </c>
      <c r="D41" s="4"/>
      <c r="E41" s="3"/>
      <c r="F41" s="3"/>
      <c r="G41" s="3"/>
      <c r="H41" s="3"/>
    </row>
    <row r="42" spans="1:8" x14ac:dyDescent="0.2">
      <c r="A42" s="36" t="s">
        <v>39</v>
      </c>
      <c r="B42" s="47" t="s">
        <v>251</v>
      </c>
      <c r="C42" s="47">
        <v>0.16009000000000001</v>
      </c>
      <c r="D42" s="4"/>
      <c r="E42" s="3"/>
      <c r="F42" s="3"/>
      <c r="G42" s="3"/>
      <c r="H42" s="3"/>
    </row>
    <row r="43" spans="1:8" x14ac:dyDescent="0.2">
      <c r="A43" s="37" t="s">
        <v>40</v>
      </c>
      <c r="B43" s="38">
        <v>7.4205999999999994E-2</v>
      </c>
      <c r="C43" s="38">
        <v>0.21445900000000001</v>
      </c>
      <c r="D43" s="4"/>
      <c r="E43" s="3"/>
      <c r="F43" s="3"/>
      <c r="G43" s="3"/>
      <c r="H43" s="3"/>
    </row>
    <row r="44" spans="1:8" x14ac:dyDescent="0.2">
      <c r="A44" s="35" t="s">
        <v>41</v>
      </c>
      <c r="B44" s="47">
        <v>39.476883999999998</v>
      </c>
      <c r="C44" s="47">
        <v>30.831109000000001</v>
      </c>
      <c r="D44" s="4"/>
      <c r="E44" s="3"/>
      <c r="F44" s="3"/>
      <c r="G44" s="3"/>
      <c r="H44" s="3"/>
    </row>
    <row r="45" spans="1:8" x14ac:dyDescent="0.2">
      <c r="A45" s="37" t="s">
        <v>42</v>
      </c>
      <c r="B45" s="38">
        <v>1465.5828509999999</v>
      </c>
      <c r="C45" s="38">
        <v>1349.42902</v>
      </c>
      <c r="D45" s="4"/>
      <c r="E45" s="3"/>
      <c r="F45" s="3"/>
      <c r="G45" s="3"/>
      <c r="H45" s="3"/>
    </row>
    <row r="46" spans="1:8" x14ac:dyDescent="0.2">
      <c r="A46" s="36" t="s">
        <v>43</v>
      </c>
      <c r="B46" s="47">
        <v>9.3272530000000007</v>
      </c>
      <c r="C46" s="47">
        <v>7.3093130000000004</v>
      </c>
      <c r="D46" s="4"/>
      <c r="E46" s="3"/>
      <c r="F46" s="3"/>
      <c r="G46" s="3"/>
      <c r="H46" s="3"/>
    </row>
    <row r="47" spans="1:8" x14ac:dyDescent="0.2">
      <c r="A47" s="37" t="s">
        <v>45</v>
      </c>
      <c r="B47" s="38">
        <v>2.1876E-2</v>
      </c>
      <c r="C47" s="38">
        <v>1.7742999999999998E-2</v>
      </c>
      <c r="D47" s="4"/>
      <c r="E47" s="3"/>
      <c r="F47" s="3"/>
      <c r="G47" s="3"/>
      <c r="H47" s="3"/>
    </row>
    <row r="48" spans="1:8" x14ac:dyDescent="0.2">
      <c r="A48" s="35" t="s">
        <v>47</v>
      </c>
      <c r="B48" s="47">
        <v>5.7651019999999997</v>
      </c>
      <c r="C48" s="47">
        <v>7.224793</v>
      </c>
      <c r="D48" s="4"/>
      <c r="E48" s="3"/>
      <c r="F48" s="3"/>
      <c r="G48" s="3"/>
      <c r="H48" s="3"/>
    </row>
    <row r="49" spans="1:8" x14ac:dyDescent="0.2">
      <c r="A49" s="37" t="s">
        <v>48</v>
      </c>
      <c r="B49" s="38">
        <v>2.5021000000000002E-2</v>
      </c>
      <c r="C49" s="38">
        <v>7.1000000000000002E-4</v>
      </c>
      <c r="D49" s="4"/>
      <c r="E49" s="3"/>
      <c r="F49" s="3"/>
      <c r="G49" s="3"/>
      <c r="H49" s="3"/>
    </row>
    <row r="50" spans="1:8" x14ac:dyDescent="0.2">
      <c r="A50" s="36" t="s">
        <v>49</v>
      </c>
      <c r="B50" s="47">
        <v>0.12376</v>
      </c>
      <c r="C50" s="47">
        <v>0.14816799999999999</v>
      </c>
      <c r="D50" s="4"/>
      <c r="E50" s="3"/>
      <c r="F50" s="3"/>
      <c r="G50" s="3"/>
      <c r="H50" s="3"/>
    </row>
    <row r="51" spans="1:8" x14ac:dyDescent="0.2">
      <c r="A51" s="37" t="s">
        <v>51</v>
      </c>
      <c r="B51" s="38">
        <v>139.54875899999999</v>
      </c>
      <c r="C51" s="38">
        <v>147.85583099999999</v>
      </c>
      <c r="D51" s="4"/>
      <c r="E51" s="3"/>
      <c r="F51" s="3"/>
      <c r="G51" s="3"/>
      <c r="H51" s="3"/>
    </row>
    <row r="52" spans="1:8" x14ac:dyDescent="0.2">
      <c r="A52" s="35" t="s">
        <v>52</v>
      </c>
      <c r="B52" s="47">
        <v>17.332191999999999</v>
      </c>
      <c r="C52" s="47">
        <v>50.375971</v>
      </c>
      <c r="D52" s="4"/>
      <c r="E52" s="3"/>
      <c r="F52" s="3"/>
      <c r="G52" s="3"/>
      <c r="H52" s="3"/>
    </row>
    <row r="53" spans="1:8" x14ac:dyDescent="0.2">
      <c r="A53" s="37" t="s">
        <v>55</v>
      </c>
      <c r="B53" s="38">
        <v>0.14618300000000001</v>
      </c>
      <c r="C53" s="38" t="s">
        <v>251</v>
      </c>
      <c r="D53" s="4"/>
      <c r="E53" s="3"/>
      <c r="F53" s="3"/>
      <c r="G53" s="3"/>
      <c r="H53" s="3"/>
    </row>
    <row r="54" spans="1:8" x14ac:dyDescent="0.2">
      <c r="A54" s="36" t="s">
        <v>99</v>
      </c>
      <c r="B54" s="47" t="s">
        <v>251</v>
      </c>
      <c r="C54" s="47">
        <v>3.7273000000000001E-2</v>
      </c>
      <c r="D54" s="4"/>
      <c r="E54" s="3"/>
      <c r="F54" s="3"/>
      <c r="G54" s="3"/>
      <c r="H54" s="3"/>
    </row>
    <row r="55" spans="1:8" x14ac:dyDescent="0.2">
      <c r="A55" s="37" t="s">
        <v>56</v>
      </c>
      <c r="B55" s="38">
        <v>2.2903E-2</v>
      </c>
      <c r="C55" s="38">
        <v>0.123955</v>
      </c>
      <c r="D55" s="4"/>
      <c r="E55" s="3"/>
      <c r="F55" s="3"/>
      <c r="G55" s="3"/>
      <c r="H55" s="3"/>
    </row>
    <row r="56" spans="1:8" x14ac:dyDescent="0.2">
      <c r="A56" s="35" t="s">
        <v>57</v>
      </c>
      <c r="B56" s="47">
        <v>9.0384999999999993E-2</v>
      </c>
      <c r="C56" s="47">
        <v>0.993344</v>
      </c>
      <c r="D56" s="4"/>
      <c r="E56" s="3"/>
      <c r="F56" s="3"/>
      <c r="G56" s="3"/>
      <c r="H56" s="3"/>
    </row>
    <row r="57" spans="1:8" x14ac:dyDescent="0.2">
      <c r="A57" s="37" t="s">
        <v>58</v>
      </c>
      <c r="B57" s="38">
        <v>1.8299110000000001</v>
      </c>
      <c r="C57" s="38">
        <v>2.1265260000000001</v>
      </c>
      <c r="D57" s="4"/>
      <c r="E57" s="3"/>
      <c r="F57" s="3"/>
      <c r="G57" s="3"/>
      <c r="H57" s="3"/>
    </row>
    <row r="58" spans="1:8" x14ac:dyDescent="0.2">
      <c r="A58" s="36" t="s">
        <v>59</v>
      </c>
      <c r="B58" s="47">
        <v>23.960522999999998</v>
      </c>
      <c r="C58" s="47">
        <v>20.385400000000001</v>
      </c>
      <c r="D58" s="4"/>
      <c r="E58" s="3"/>
      <c r="F58" s="3"/>
      <c r="G58" s="3"/>
      <c r="H58" s="3"/>
    </row>
    <row r="59" spans="1:8" x14ac:dyDescent="0.2">
      <c r="A59" s="37" t="s">
        <v>60</v>
      </c>
      <c r="B59" s="38">
        <v>9.1710000000000003E-3</v>
      </c>
      <c r="C59" s="38">
        <v>9.6919999999999992E-3</v>
      </c>
      <c r="D59" s="4"/>
      <c r="E59" s="3"/>
      <c r="F59" s="3"/>
      <c r="G59" s="3"/>
      <c r="H59" s="3"/>
    </row>
    <row r="60" spans="1:8" x14ac:dyDescent="0.2">
      <c r="A60" s="35" t="s">
        <v>61</v>
      </c>
      <c r="B60" s="47">
        <v>0.70729399999999998</v>
      </c>
      <c r="C60" s="47">
        <v>0.27493099999999998</v>
      </c>
      <c r="D60" s="4"/>
      <c r="E60" s="3"/>
      <c r="F60" s="3"/>
      <c r="G60" s="3"/>
      <c r="H60" s="3"/>
    </row>
    <row r="61" spans="1:8" x14ac:dyDescent="0.2">
      <c r="A61" s="37" t="s">
        <v>62</v>
      </c>
      <c r="B61" s="38" t="s">
        <v>251</v>
      </c>
      <c r="C61" s="38">
        <v>0.21423200000000001</v>
      </c>
      <c r="D61" s="4"/>
      <c r="E61" s="3"/>
      <c r="F61" s="3"/>
      <c r="G61" s="3"/>
      <c r="H61" s="3"/>
    </row>
    <row r="62" spans="1:8" x14ac:dyDescent="0.2">
      <c r="A62" s="36" t="s">
        <v>63</v>
      </c>
      <c r="B62" s="47">
        <v>1.0438080000000001</v>
      </c>
      <c r="C62" s="47">
        <v>3.04582</v>
      </c>
      <c r="D62" s="4"/>
      <c r="E62" s="3"/>
      <c r="F62" s="3"/>
      <c r="G62" s="3"/>
      <c r="H62" s="3"/>
    </row>
    <row r="63" spans="1:8" x14ac:dyDescent="0.2">
      <c r="A63" s="37" t="s">
        <v>64</v>
      </c>
      <c r="B63" s="38">
        <v>1.3661890000000001</v>
      </c>
      <c r="C63" s="38">
        <v>0.92510400000000004</v>
      </c>
      <c r="D63" s="4"/>
      <c r="E63" s="3"/>
      <c r="F63" s="3"/>
      <c r="G63" s="3"/>
      <c r="H63" s="3"/>
    </row>
    <row r="64" spans="1:8" x14ac:dyDescent="0.2">
      <c r="A64" s="35" t="s">
        <v>65</v>
      </c>
      <c r="B64" s="47">
        <v>5.4627689999999998</v>
      </c>
      <c r="C64" s="47">
        <v>5.911537</v>
      </c>
      <c r="D64" s="4"/>
      <c r="E64" s="3"/>
      <c r="F64" s="3"/>
      <c r="G64" s="3"/>
      <c r="H64" s="3"/>
    </row>
    <row r="65" spans="1:8" x14ac:dyDescent="0.2">
      <c r="A65" s="37" t="s">
        <v>66</v>
      </c>
      <c r="B65" s="38">
        <v>1.6535000000000001E-2</v>
      </c>
      <c r="C65" s="38">
        <v>0.31856800000000002</v>
      </c>
      <c r="D65" s="4"/>
      <c r="E65" s="3"/>
      <c r="F65" s="3"/>
      <c r="G65" s="3"/>
      <c r="H65" s="3"/>
    </row>
    <row r="66" spans="1:8" x14ac:dyDescent="0.2">
      <c r="A66" s="36" t="s">
        <v>67</v>
      </c>
      <c r="B66" s="47">
        <v>5.1200000000000004E-3</v>
      </c>
      <c r="C66" s="47">
        <v>3.0000000000000001E-3</v>
      </c>
      <c r="D66" s="4"/>
      <c r="E66" s="3"/>
      <c r="F66" s="3"/>
      <c r="G66" s="3"/>
      <c r="H66" s="3"/>
    </row>
    <row r="67" spans="1:8" x14ac:dyDescent="0.2">
      <c r="A67" s="37" t="s">
        <v>68</v>
      </c>
      <c r="B67" s="38">
        <v>7.1626999999999996E-2</v>
      </c>
      <c r="C67" s="38" t="s">
        <v>251</v>
      </c>
      <c r="D67" s="4"/>
      <c r="E67" s="3"/>
      <c r="F67" s="3"/>
      <c r="G67" s="3"/>
      <c r="H67" s="3"/>
    </row>
    <row r="68" spans="1:8" x14ac:dyDescent="0.2">
      <c r="A68" s="35" t="s">
        <v>69</v>
      </c>
      <c r="B68" s="47" t="s">
        <v>251</v>
      </c>
      <c r="C68" s="47">
        <v>0.22363</v>
      </c>
      <c r="D68" s="4"/>
      <c r="E68" s="3"/>
      <c r="F68" s="3"/>
      <c r="G68" s="3"/>
      <c r="H68" s="3"/>
    </row>
    <row r="69" spans="1:8" x14ac:dyDescent="0.2">
      <c r="A69" s="37" t="s">
        <v>70</v>
      </c>
      <c r="B69" s="38">
        <v>13.864973000000001</v>
      </c>
      <c r="C69" s="38">
        <v>12.026458999999999</v>
      </c>
      <c r="D69" s="4"/>
      <c r="E69" s="3"/>
      <c r="F69" s="3"/>
      <c r="G69" s="3"/>
      <c r="H69" s="3"/>
    </row>
    <row r="70" spans="1:8" x14ac:dyDescent="0.2">
      <c r="A70" s="36" t="s">
        <v>71</v>
      </c>
      <c r="B70" s="47">
        <v>34.489781000000001</v>
      </c>
      <c r="C70" s="47">
        <v>61.123657000000001</v>
      </c>
      <c r="D70" s="4"/>
      <c r="E70" s="3"/>
      <c r="F70" s="3"/>
      <c r="G70" s="3"/>
      <c r="H70" s="3"/>
    </row>
    <row r="71" spans="1:8" x14ac:dyDescent="0.2">
      <c r="A71" s="37" t="s">
        <v>72</v>
      </c>
      <c r="B71" s="38">
        <v>25.756340000000002</v>
      </c>
      <c r="C71" s="38">
        <v>36.996828000000001</v>
      </c>
      <c r="D71" s="4"/>
      <c r="E71" s="3"/>
      <c r="F71" s="3"/>
      <c r="G71" s="3"/>
      <c r="H71" s="3"/>
    </row>
    <row r="72" spans="1:8" x14ac:dyDescent="0.2">
      <c r="A72" s="35" t="s">
        <v>73</v>
      </c>
      <c r="B72" s="47">
        <v>1167.7314449999999</v>
      </c>
      <c r="C72" s="47">
        <v>1860.9737070000001</v>
      </c>
      <c r="D72" s="4"/>
      <c r="E72" s="3"/>
      <c r="F72" s="3"/>
      <c r="G72" s="3"/>
      <c r="H72" s="3"/>
    </row>
    <row r="73" spans="1:8" x14ac:dyDescent="0.2">
      <c r="A73" s="37" t="s">
        <v>74</v>
      </c>
      <c r="B73" s="38">
        <v>304.66467499999999</v>
      </c>
      <c r="C73" s="38">
        <v>525.40377000000001</v>
      </c>
      <c r="D73" s="4"/>
      <c r="E73" s="3"/>
      <c r="F73" s="3"/>
      <c r="G73" s="3"/>
      <c r="H73" s="3"/>
    </row>
    <row r="74" spans="1:8" x14ac:dyDescent="0.2">
      <c r="A74" s="36" t="s">
        <v>75</v>
      </c>
      <c r="B74" s="47">
        <v>235.82538400000001</v>
      </c>
      <c r="C74" s="47">
        <v>171.27830599999999</v>
      </c>
      <c r="D74" s="4"/>
      <c r="E74" s="3"/>
      <c r="F74" s="3"/>
      <c r="G74" s="3"/>
      <c r="H74" s="3"/>
    </row>
    <row r="75" spans="1:8" x14ac:dyDescent="0.2">
      <c r="A75" s="37" t="s">
        <v>76</v>
      </c>
      <c r="B75" s="38">
        <v>360.68438400000002</v>
      </c>
      <c r="C75" s="38">
        <v>506.43020999999999</v>
      </c>
      <c r="D75" s="4"/>
      <c r="E75" s="3"/>
      <c r="F75" s="3"/>
      <c r="G75" s="3"/>
      <c r="H75" s="3"/>
    </row>
    <row r="76" spans="1:8" x14ac:dyDescent="0.2">
      <c r="A76" s="35" t="s">
        <v>77</v>
      </c>
      <c r="B76" s="47">
        <v>0.12711</v>
      </c>
      <c r="C76" s="47">
        <v>1.8013999999999999E-2</v>
      </c>
      <c r="D76" s="4"/>
      <c r="E76" s="3"/>
      <c r="F76" s="3"/>
      <c r="G76" s="3"/>
      <c r="H76" s="3"/>
    </row>
    <row r="77" spans="1:8" x14ac:dyDescent="0.2">
      <c r="A77" s="37" t="s">
        <v>78</v>
      </c>
      <c r="B77" s="38">
        <v>553.215733</v>
      </c>
      <c r="C77" s="38">
        <v>266.598726</v>
      </c>
      <c r="D77" s="4"/>
      <c r="E77" s="3"/>
      <c r="F77" s="3"/>
      <c r="G77" s="3"/>
      <c r="H77" s="3"/>
    </row>
    <row r="78" spans="1:8" x14ac:dyDescent="0.2">
      <c r="A78" s="36" t="s">
        <v>79</v>
      </c>
      <c r="B78" s="47">
        <v>0.770783</v>
      </c>
      <c r="C78" s="47" t="s">
        <v>251</v>
      </c>
      <c r="D78" s="4"/>
      <c r="E78" s="3"/>
      <c r="F78" s="3"/>
      <c r="G78" s="3"/>
      <c r="H78" s="3"/>
    </row>
    <row r="79" spans="1:8" x14ac:dyDescent="0.2">
      <c r="A79" s="37" t="s">
        <v>80</v>
      </c>
      <c r="B79" s="38">
        <v>2.3714900000000001</v>
      </c>
      <c r="C79" s="38">
        <v>0.71340700000000001</v>
      </c>
      <c r="D79" s="4"/>
      <c r="E79" s="3"/>
      <c r="F79" s="3"/>
      <c r="G79" s="3"/>
      <c r="H79" s="3"/>
    </row>
    <row r="80" spans="1:8" x14ac:dyDescent="0.2">
      <c r="A80" s="35" t="s">
        <v>81</v>
      </c>
      <c r="B80" s="47">
        <v>9.0570000000000008E-3</v>
      </c>
      <c r="C80" s="47">
        <v>0.25867299999999999</v>
      </c>
      <c r="D80" s="4"/>
      <c r="E80" s="3"/>
      <c r="F80" s="3"/>
      <c r="G80" s="3"/>
      <c r="H80" s="3"/>
    </row>
    <row r="81" spans="1:8" x14ac:dyDescent="0.2">
      <c r="A81" s="37" t="s">
        <v>82</v>
      </c>
      <c r="B81" s="38">
        <v>1.6708000000000001E-2</v>
      </c>
      <c r="C81" s="38">
        <v>2.3819E-2</v>
      </c>
      <c r="D81" s="4"/>
      <c r="E81" s="3"/>
      <c r="F81" s="3"/>
      <c r="G81" s="3"/>
      <c r="H81" s="3"/>
    </row>
    <row r="82" spans="1:8" x14ac:dyDescent="0.2">
      <c r="A82" s="36" t="s">
        <v>83</v>
      </c>
      <c r="B82" s="47">
        <v>1.436426</v>
      </c>
      <c r="C82" s="47">
        <v>0.55068600000000001</v>
      </c>
      <c r="D82" s="4"/>
      <c r="E82" s="3"/>
      <c r="F82" s="3"/>
      <c r="G82" s="3"/>
      <c r="H82" s="3"/>
    </row>
    <row r="83" spans="1:8" x14ac:dyDescent="0.2">
      <c r="A83" s="37" t="s">
        <v>84</v>
      </c>
      <c r="B83" s="38">
        <v>18.363398</v>
      </c>
      <c r="C83" s="38">
        <v>11.607545999999999</v>
      </c>
      <c r="D83" s="4"/>
      <c r="E83" s="3"/>
      <c r="F83" s="3"/>
      <c r="G83" s="3"/>
      <c r="H83" s="3"/>
    </row>
    <row r="84" spans="1:8" x14ac:dyDescent="0.2">
      <c r="A84" s="35" t="s">
        <v>85</v>
      </c>
      <c r="B84" s="47">
        <v>70.780518999999998</v>
      </c>
      <c r="C84" s="47">
        <v>82.469549999999998</v>
      </c>
      <c r="D84" s="4"/>
      <c r="E84" s="3"/>
      <c r="F84" s="3"/>
      <c r="G84" s="3"/>
      <c r="H84" s="3"/>
    </row>
    <row r="85" spans="1:8" x14ac:dyDescent="0.2">
      <c r="A85" s="37" t="s">
        <v>86</v>
      </c>
      <c r="B85" s="38">
        <v>66.431301000000005</v>
      </c>
      <c r="C85" s="38">
        <v>47.609152000000002</v>
      </c>
      <c r="D85" s="4"/>
      <c r="E85" s="3"/>
      <c r="F85" s="3"/>
      <c r="G85" s="3"/>
      <c r="H85" s="3"/>
    </row>
    <row r="86" spans="1:8" x14ac:dyDescent="0.2">
      <c r="A86" s="36" t="s">
        <v>87</v>
      </c>
      <c r="B86" s="47">
        <v>8.0000000000000002E-3</v>
      </c>
      <c r="C86" s="47">
        <v>0.82164800000000004</v>
      </c>
      <c r="D86" s="4"/>
      <c r="E86" s="3"/>
      <c r="F86" s="3"/>
      <c r="G86" s="3"/>
      <c r="H86" s="3"/>
    </row>
    <row r="87" spans="1:8" x14ac:dyDescent="0.2">
      <c r="A87" s="37" t="s">
        <v>88</v>
      </c>
      <c r="B87" s="38">
        <v>22.158287000000001</v>
      </c>
      <c r="C87" s="38">
        <v>13.159197000000001</v>
      </c>
      <c r="D87" s="4"/>
      <c r="E87" s="3"/>
      <c r="F87" s="3"/>
      <c r="G87" s="3"/>
      <c r="H87" s="3"/>
    </row>
    <row r="88" spans="1:8" x14ac:dyDescent="0.2">
      <c r="A88" s="35" t="s">
        <v>89</v>
      </c>
      <c r="B88" s="47">
        <v>18.253954</v>
      </c>
      <c r="C88" s="47">
        <v>7.5923259999999999</v>
      </c>
      <c r="D88" s="4"/>
      <c r="E88" s="3"/>
      <c r="F88" s="3"/>
      <c r="G88" s="3"/>
      <c r="H88" s="3"/>
    </row>
    <row r="89" spans="1:8" x14ac:dyDescent="0.2">
      <c r="A89" s="37" t="s">
        <v>90</v>
      </c>
      <c r="B89" s="38">
        <v>6.2755470000000004</v>
      </c>
      <c r="C89" s="38">
        <v>3.1014050000000002</v>
      </c>
      <c r="D89" s="4"/>
      <c r="E89" s="3"/>
      <c r="F89" s="3"/>
      <c r="G89" s="3"/>
      <c r="H89" s="3"/>
    </row>
    <row r="90" spans="1:8" x14ac:dyDescent="0.2">
      <c r="A90" s="36" t="s">
        <v>91</v>
      </c>
      <c r="B90" s="47">
        <v>5.4489039999999997</v>
      </c>
      <c r="C90" s="47">
        <v>0.84982599999999997</v>
      </c>
      <c r="D90" s="4"/>
      <c r="E90" s="3"/>
      <c r="F90" s="3"/>
      <c r="G90" s="3"/>
      <c r="H90" s="3"/>
    </row>
    <row r="91" spans="1:8" x14ac:dyDescent="0.2">
      <c r="A91" s="37" t="s">
        <v>92</v>
      </c>
      <c r="B91" s="38">
        <v>8.4071999999999994E-2</v>
      </c>
      <c r="C91" s="38" t="s">
        <v>251</v>
      </c>
      <c r="D91" s="4"/>
      <c r="E91" s="3"/>
      <c r="F91" s="3"/>
      <c r="G91" s="3"/>
      <c r="H91" s="3"/>
    </row>
    <row r="92" spans="1:8" x14ac:dyDescent="0.2">
      <c r="A92" s="35" t="s">
        <v>94</v>
      </c>
      <c r="B92" s="47">
        <v>29.927975</v>
      </c>
      <c r="C92" s="47">
        <v>23.342846999999999</v>
      </c>
      <c r="D92" s="4"/>
      <c r="E92" s="3"/>
      <c r="F92" s="3"/>
      <c r="G92" s="3"/>
      <c r="H92" s="3"/>
    </row>
    <row r="93" spans="1:8" x14ac:dyDescent="0.2">
      <c r="A93" s="37" t="s">
        <v>95</v>
      </c>
      <c r="B93" s="38">
        <v>0.18676000000000001</v>
      </c>
      <c r="C93" s="38">
        <v>6.0247000000000002E-2</v>
      </c>
      <c r="D93" s="4"/>
      <c r="E93" s="3"/>
      <c r="F93" s="3"/>
      <c r="G93" s="3"/>
      <c r="H93" s="3"/>
    </row>
    <row r="94" spans="1:8" x14ac:dyDescent="0.2">
      <c r="A94" s="36" t="s">
        <v>96</v>
      </c>
      <c r="B94" s="47">
        <v>0.25374000000000002</v>
      </c>
      <c r="C94" s="47">
        <v>0.34109899999999999</v>
      </c>
      <c r="D94" s="4"/>
      <c r="E94" s="3"/>
      <c r="F94" s="3"/>
      <c r="G94" s="3"/>
      <c r="H94" s="3"/>
    </row>
    <row r="95" spans="1:8" x14ac:dyDescent="0.2">
      <c r="A95" s="37" t="s">
        <v>97</v>
      </c>
      <c r="B95" s="38">
        <v>2.4111E-2</v>
      </c>
      <c r="C95" s="38">
        <v>1.2191E-2</v>
      </c>
      <c r="D95" s="4"/>
      <c r="E95" s="3"/>
      <c r="F95" s="3"/>
      <c r="G95" s="3"/>
      <c r="H95" s="3"/>
    </row>
    <row r="96" spans="1:8" x14ac:dyDescent="0.2">
      <c r="A96" s="35" t="s">
        <v>98</v>
      </c>
      <c r="B96" s="47">
        <v>0.91104799999999997</v>
      </c>
      <c r="C96" s="47">
        <v>0.71238500000000005</v>
      </c>
      <c r="D96" s="4"/>
      <c r="E96" s="3"/>
      <c r="F96" s="3"/>
      <c r="G96" s="3"/>
      <c r="H96" s="3"/>
    </row>
    <row r="97" spans="1:8" x14ac:dyDescent="0.2">
      <c r="A97" s="48"/>
      <c r="B97" s="49"/>
      <c r="C97" s="49"/>
      <c r="D97" s="38"/>
      <c r="E97" s="38"/>
    </row>
    <row r="98" spans="1:8" x14ac:dyDescent="0.2">
      <c r="A98" s="51" t="s">
        <v>215</v>
      </c>
      <c r="B98" s="18"/>
      <c r="C98" s="18"/>
      <c r="F98" s="4"/>
      <c r="G98" s="3"/>
      <c r="H98" s="3"/>
    </row>
    <row r="99" spans="1:8" x14ac:dyDescent="0.2">
      <c r="A99" s="63" t="str">
        <f>'working sheet'!B34</f>
        <v xml:space="preserve"> بيانات عام 2021 أوليّة </v>
      </c>
      <c r="B99" s="63"/>
      <c r="C99" s="63"/>
      <c r="F99" s="4"/>
      <c r="G99" s="3"/>
      <c r="H99" s="3"/>
    </row>
    <row r="100" spans="1:8" ht="15" x14ac:dyDescent="0.2">
      <c r="A100" s="14"/>
      <c r="D100" s="4"/>
      <c r="E100" s="3"/>
      <c r="F100" s="3"/>
      <c r="G100" s="3"/>
      <c r="H100" s="3"/>
    </row>
    <row r="101" spans="1:8" x14ac:dyDescent="0.2">
      <c r="D101" s="4"/>
      <c r="E101" s="3"/>
      <c r="F101" s="3"/>
      <c r="G101" s="3"/>
      <c r="H101" s="3"/>
    </row>
    <row r="102" spans="1:8" x14ac:dyDescent="0.2">
      <c r="D102" s="4"/>
      <c r="E102" s="3"/>
      <c r="F102" s="3"/>
      <c r="G102" s="3"/>
      <c r="H102" s="3"/>
    </row>
    <row r="103" spans="1:8" x14ac:dyDescent="0.2">
      <c r="F103" s="4"/>
      <c r="G103" s="3"/>
      <c r="H103" s="3"/>
    </row>
    <row r="104" spans="1:8" x14ac:dyDescent="0.2">
      <c r="D104" s="18"/>
      <c r="E104" s="18"/>
    </row>
    <row r="105" spans="1:8" x14ac:dyDescent="0.2">
      <c r="D105" s="63"/>
      <c r="E105" s="63"/>
    </row>
  </sheetData>
  <mergeCells count="3">
    <mergeCell ref="A4:G4"/>
    <mergeCell ref="A5:A6"/>
    <mergeCell ref="B5:C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06"/>
  <sheetViews>
    <sheetView showGridLines="0" rightToLeft="1" zoomScale="90" zoomScaleNormal="90" zoomScaleSheetLayoutView="8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sheet'!J5</f>
        <v>حركة التجارة الخارجية السلعية غير النفطية - عبر منافذ إمارة أبوظبي-يناير 2021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253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4" t="s">
        <v>214</v>
      </c>
      <c r="B4" s="64"/>
      <c r="C4" s="64"/>
      <c r="D4" s="64"/>
      <c r="E4" s="64"/>
      <c r="F4" s="64"/>
      <c r="G4" s="64"/>
      <c r="H4" s="24"/>
    </row>
    <row r="5" spans="1:12" ht="29.25" customHeight="1" x14ac:dyDescent="0.2">
      <c r="A5" s="65" t="s">
        <v>216</v>
      </c>
      <c r="B5" s="66" t="s">
        <v>218</v>
      </c>
      <c r="C5" s="66"/>
      <c r="F5" s="3"/>
      <c r="G5" s="3"/>
      <c r="H5" s="3"/>
    </row>
    <row r="6" spans="1:12" x14ac:dyDescent="0.2">
      <c r="A6" s="65"/>
      <c r="B6" s="44">
        <f>'working sheet'!D4</f>
        <v>2020</v>
      </c>
      <c r="C6" s="44">
        <f>'working sheet'!D5</f>
        <v>2021</v>
      </c>
      <c r="D6" s="4"/>
      <c r="E6" s="3"/>
      <c r="F6" s="3"/>
      <c r="G6" s="3"/>
      <c r="H6" s="3"/>
    </row>
    <row r="7" spans="1:12" x14ac:dyDescent="0.2">
      <c r="A7" s="6" t="s">
        <v>3</v>
      </c>
      <c r="B7" s="19">
        <v>3803.088358</v>
      </c>
      <c r="C7" s="19">
        <v>2613.5675369999999</v>
      </c>
      <c r="D7" s="4"/>
      <c r="E7" s="3"/>
      <c r="F7" s="3"/>
      <c r="G7" s="3"/>
      <c r="H7" s="3"/>
    </row>
    <row r="8" spans="1:12" x14ac:dyDescent="0.2">
      <c r="A8" s="35" t="s">
        <v>4</v>
      </c>
      <c r="B8" s="47">
        <v>0.46710000000000002</v>
      </c>
      <c r="C8" s="47">
        <v>0.71651200000000004</v>
      </c>
      <c r="D8" s="4"/>
      <c r="E8" s="3"/>
      <c r="F8" s="3"/>
      <c r="G8" s="3"/>
      <c r="H8" s="3"/>
    </row>
    <row r="9" spans="1:12" x14ac:dyDescent="0.2">
      <c r="A9" s="37" t="s">
        <v>5</v>
      </c>
      <c r="B9" s="38">
        <v>8.3207939999999994</v>
      </c>
      <c r="C9" s="38">
        <v>9.4602400000000006</v>
      </c>
      <c r="D9" s="4"/>
      <c r="E9" s="3"/>
      <c r="F9" s="3"/>
      <c r="G9" s="3"/>
      <c r="H9" s="3"/>
    </row>
    <row r="10" spans="1:12" x14ac:dyDescent="0.2">
      <c r="A10" s="36" t="s">
        <v>6</v>
      </c>
      <c r="B10" s="47">
        <v>4.3674629999999999</v>
      </c>
      <c r="C10" s="47">
        <v>8.0253490000000003</v>
      </c>
      <c r="D10" s="4"/>
      <c r="E10" s="3"/>
      <c r="F10" s="3"/>
      <c r="G10" s="3"/>
      <c r="H10" s="3"/>
    </row>
    <row r="11" spans="1:12" x14ac:dyDescent="0.2">
      <c r="A11" s="37" t="s">
        <v>7</v>
      </c>
      <c r="B11" s="38">
        <v>18.037524999999999</v>
      </c>
      <c r="C11" s="38">
        <v>23.751776</v>
      </c>
      <c r="D11" s="4"/>
      <c r="E11" s="3"/>
      <c r="F11" s="3"/>
      <c r="G11" s="3"/>
      <c r="H11" s="3"/>
    </row>
    <row r="12" spans="1:12" x14ac:dyDescent="0.2">
      <c r="A12" s="35" t="s">
        <v>8</v>
      </c>
      <c r="B12" s="47">
        <v>9.1004000000000002E-2</v>
      </c>
      <c r="C12" s="47">
        <v>1.47E-2</v>
      </c>
      <c r="D12" s="4"/>
      <c r="E12" s="3"/>
      <c r="F12" s="3"/>
      <c r="G12" s="3"/>
      <c r="H12" s="3"/>
    </row>
    <row r="13" spans="1:12" x14ac:dyDescent="0.2">
      <c r="A13" s="37" t="s">
        <v>9</v>
      </c>
      <c r="B13" s="38">
        <v>0.108863</v>
      </c>
      <c r="C13" s="38">
        <v>0.35935499999999998</v>
      </c>
      <c r="D13" s="4"/>
      <c r="E13" s="3"/>
      <c r="F13" s="3"/>
      <c r="G13" s="3"/>
      <c r="H13" s="3"/>
    </row>
    <row r="14" spans="1:12" x14ac:dyDescent="0.2">
      <c r="A14" s="36" t="s">
        <v>10</v>
      </c>
      <c r="B14" s="47">
        <v>29.088374000000002</v>
      </c>
      <c r="C14" s="47">
        <v>31.768916000000001</v>
      </c>
      <c r="D14" s="4"/>
      <c r="E14" s="3"/>
      <c r="F14" s="3"/>
      <c r="G14" s="3"/>
      <c r="H14" s="3"/>
    </row>
    <row r="15" spans="1:12" x14ac:dyDescent="0.2">
      <c r="A15" s="37" t="s">
        <v>11</v>
      </c>
      <c r="B15" s="38">
        <v>114.523507</v>
      </c>
      <c r="C15" s="38">
        <v>103.75829899999999</v>
      </c>
      <c r="D15" s="4"/>
      <c r="E15" s="3"/>
      <c r="F15" s="3"/>
      <c r="G15" s="3"/>
      <c r="H15" s="3"/>
    </row>
    <row r="16" spans="1:12" x14ac:dyDescent="0.2">
      <c r="A16" s="35" t="s">
        <v>12</v>
      </c>
      <c r="B16" s="47">
        <v>28.694306000000001</v>
      </c>
      <c r="C16" s="47">
        <v>23.922177000000001</v>
      </c>
      <c r="D16" s="4"/>
      <c r="E16" s="3"/>
      <c r="F16" s="3"/>
      <c r="G16" s="3"/>
      <c r="H16" s="3"/>
    </row>
    <row r="17" spans="1:8" x14ac:dyDescent="0.2">
      <c r="A17" s="37" t="s">
        <v>13</v>
      </c>
      <c r="B17" s="38">
        <v>1.3464780000000001</v>
      </c>
      <c r="C17" s="38">
        <v>0.91790700000000003</v>
      </c>
      <c r="D17" s="4"/>
      <c r="E17" s="3"/>
      <c r="F17" s="3"/>
      <c r="G17" s="3"/>
      <c r="H17" s="3"/>
    </row>
    <row r="18" spans="1:8" x14ac:dyDescent="0.2">
      <c r="A18" s="36" t="s">
        <v>14</v>
      </c>
      <c r="B18" s="47">
        <v>0.39917200000000003</v>
      </c>
      <c r="C18" s="47">
        <v>0.83271600000000001</v>
      </c>
      <c r="D18" s="4"/>
      <c r="E18" s="3"/>
      <c r="F18" s="3"/>
      <c r="G18" s="3"/>
      <c r="H18" s="3"/>
    </row>
    <row r="19" spans="1:8" x14ac:dyDescent="0.2">
      <c r="A19" s="37" t="s">
        <v>15</v>
      </c>
      <c r="B19" s="38">
        <v>4.3478640000000004</v>
      </c>
      <c r="C19" s="38">
        <v>1.9542660000000001</v>
      </c>
      <c r="D19" s="4"/>
      <c r="E19" s="3"/>
      <c r="F19" s="3"/>
      <c r="G19" s="3"/>
      <c r="H19" s="3"/>
    </row>
    <row r="20" spans="1:8" x14ac:dyDescent="0.2">
      <c r="A20" s="35" t="s">
        <v>16</v>
      </c>
      <c r="B20" s="47">
        <v>0.28583500000000001</v>
      </c>
      <c r="C20" s="47">
        <v>0.321349</v>
      </c>
      <c r="D20" s="4"/>
      <c r="E20" s="3"/>
      <c r="F20" s="3"/>
      <c r="G20" s="3"/>
      <c r="H20" s="3"/>
    </row>
    <row r="21" spans="1:8" x14ac:dyDescent="0.2">
      <c r="A21" s="37" t="s">
        <v>17</v>
      </c>
      <c r="B21" s="38">
        <v>0.55729600000000001</v>
      </c>
      <c r="C21" s="38">
        <v>0.21319099999999999</v>
      </c>
      <c r="D21" s="4"/>
      <c r="E21" s="3"/>
      <c r="F21" s="3"/>
      <c r="G21" s="3"/>
      <c r="H21" s="3"/>
    </row>
    <row r="22" spans="1:8" x14ac:dyDescent="0.2">
      <c r="A22" s="36" t="s">
        <v>18</v>
      </c>
      <c r="B22" s="47">
        <v>0.74390900000000004</v>
      </c>
      <c r="C22" s="47">
        <v>0.70814500000000002</v>
      </c>
      <c r="D22" s="4"/>
      <c r="E22" s="3"/>
      <c r="F22" s="3"/>
      <c r="G22" s="3"/>
      <c r="H22" s="3"/>
    </row>
    <row r="23" spans="1:8" x14ac:dyDescent="0.2">
      <c r="A23" s="37" t="s">
        <v>19</v>
      </c>
      <c r="B23" s="38">
        <v>1.6187670000000001</v>
      </c>
      <c r="C23" s="38">
        <v>0.53549199999999997</v>
      </c>
      <c r="D23" s="4"/>
      <c r="E23" s="3"/>
      <c r="F23" s="3"/>
      <c r="G23" s="3"/>
      <c r="H23" s="3"/>
    </row>
    <row r="24" spans="1:8" x14ac:dyDescent="0.2">
      <c r="A24" s="35" t="s">
        <v>20</v>
      </c>
      <c r="B24" s="47">
        <v>10.489343999999999</v>
      </c>
      <c r="C24" s="47">
        <v>11.601317</v>
      </c>
      <c r="D24" s="4"/>
      <c r="E24" s="3"/>
      <c r="F24" s="3"/>
      <c r="G24" s="3"/>
      <c r="H24" s="3"/>
    </row>
    <row r="25" spans="1:8" x14ac:dyDescent="0.2">
      <c r="A25" s="37" t="s">
        <v>21</v>
      </c>
      <c r="B25" s="38">
        <v>22.759829</v>
      </c>
      <c r="C25" s="38">
        <v>15.565175999999999</v>
      </c>
      <c r="D25" s="4"/>
      <c r="E25" s="3"/>
      <c r="F25" s="3"/>
      <c r="G25" s="3"/>
      <c r="H25" s="3"/>
    </row>
    <row r="26" spans="1:8" x14ac:dyDescent="0.2">
      <c r="A26" s="36" t="s">
        <v>22</v>
      </c>
      <c r="B26" s="47">
        <v>6.0851220000000001</v>
      </c>
      <c r="C26" s="47">
        <v>7.2899859999999999</v>
      </c>
      <c r="D26" s="4"/>
      <c r="E26" s="3"/>
      <c r="F26" s="3"/>
      <c r="G26" s="3"/>
      <c r="H26" s="3"/>
    </row>
    <row r="27" spans="1:8" x14ac:dyDescent="0.2">
      <c r="A27" s="37" t="s">
        <v>23</v>
      </c>
      <c r="B27" s="38">
        <v>5.3423610000000004</v>
      </c>
      <c r="C27" s="38">
        <v>3.7262040000000001</v>
      </c>
      <c r="D27" s="4"/>
      <c r="E27" s="3"/>
      <c r="F27" s="3"/>
      <c r="G27" s="3"/>
      <c r="H27" s="3"/>
    </row>
    <row r="28" spans="1:8" x14ac:dyDescent="0.2">
      <c r="A28" s="35" t="s">
        <v>24</v>
      </c>
      <c r="B28" s="47">
        <v>8.6281149999999993</v>
      </c>
      <c r="C28" s="47">
        <v>10.835214000000001</v>
      </c>
      <c r="D28" s="4"/>
      <c r="E28" s="3"/>
      <c r="F28" s="3"/>
      <c r="G28" s="3"/>
      <c r="H28" s="3"/>
    </row>
    <row r="29" spans="1:8" x14ac:dyDescent="0.2">
      <c r="A29" s="37" t="s">
        <v>25</v>
      </c>
      <c r="B29" s="38">
        <v>11.19244</v>
      </c>
      <c r="C29" s="38">
        <v>1.1084050000000001</v>
      </c>
      <c r="D29" s="4"/>
      <c r="E29" s="3"/>
      <c r="F29" s="3"/>
      <c r="G29" s="3"/>
      <c r="H29" s="3"/>
    </row>
    <row r="30" spans="1:8" x14ac:dyDescent="0.2">
      <c r="A30" s="36" t="s">
        <v>26</v>
      </c>
      <c r="B30" s="47">
        <v>2.0047760000000001</v>
      </c>
      <c r="C30" s="47">
        <v>2.4391419999999999</v>
      </c>
      <c r="D30" s="4"/>
      <c r="E30" s="3"/>
      <c r="F30" s="3"/>
      <c r="G30" s="3"/>
      <c r="H30" s="3"/>
    </row>
    <row r="31" spans="1:8" x14ac:dyDescent="0.2">
      <c r="A31" s="37" t="s">
        <v>27</v>
      </c>
      <c r="B31" s="38">
        <v>9.6831270000000007</v>
      </c>
      <c r="C31" s="38">
        <v>0.204731</v>
      </c>
      <c r="D31" s="4"/>
      <c r="E31" s="3"/>
      <c r="F31" s="3"/>
      <c r="G31" s="3"/>
      <c r="H31" s="3"/>
    </row>
    <row r="32" spans="1:8" x14ac:dyDescent="0.2">
      <c r="A32" s="35" t="s">
        <v>28</v>
      </c>
      <c r="B32" s="47">
        <v>2.229956</v>
      </c>
      <c r="C32" s="47">
        <v>3.7433329999999998</v>
      </c>
      <c r="D32" s="4"/>
      <c r="E32" s="3"/>
      <c r="F32" s="3"/>
      <c r="G32" s="3"/>
      <c r="H32" s="3"/>
    </row>
    <row r="33" spans="1:8" x14ac:dyDescent="0.2">
      <c r="A33" s="37" t="s">
        <v>29</v>
      </c>
      <c r="B33" s="38">
        <v>0.61110699999999996</v>
      </c>
      <c r="C33" s="38">
        <v>0.11136</v>
      </c>
      <c r="D33" s="4"/>
      <c r="E33" s="3"/>
      <c r="F33" s="3"/>
      <c r="G33" s="3"/>
      <c r="H33" s="3"/>
    </row>
    <row r="34" spans="1:8" x14ac:dyDescent="0.2">
      <c r="A34" s="36" t="s">
        <v>30</v>
      </c>
      <c r="B34" s="47">
        <v>6.2419120000000001</v>
      </c>
      <c r="C34" s="47">
        <v>5.2545039999999998</v>
      </c>
      <c r="D34" s="4"/>
      <c r="E34" s="3"/>
      <c r="F34" s="3"/>
      <c r="G34" s="3"/>
      <c r="H34" s="3"/>
    </row>
    <row r="35" spans="1:8" x14ac:dyDescent="0.2">
      <c r="A35" s="37" t="s">
        <v>31</v>
      </c>
      <c r="B35" s="38">
        <v>7.2011139999999996</v>
      </c>
      <c r="C35" s="38">
        <v>4.4434269999999998</v>
      </c>
      <c r="D35" s="4"/>
      <c r="E35" s="3"/>
      <c r="F35" s="3"/>
      <c r="G35" s="3"/>
      <c r="H35" s="3"/>
    </row>
    <row r="36" spans="1:8" x14ac:dyDescent="0.2">
      <c r="A36" s="35" t="s">
        <v>32</v>
      </c>
      <c r="B36" s="47">
        <v>13.081325</v>
      </c>
      <c r="C36" s="47">
        <v>9.0186899999999994</v>
      </c>
      <c r="D36" s="4"/>
      <c r="E36" s="3"/>
      <c r="F36" s="3"/>
      <c r="G36" s="3"/>
      <c r="H36" s="3"/>
    </row>
    <row r="37" spans="1:8" x14ac:dyDescent="0.2">
      <c r="A37" s="37" t="s">
        <v>33</v>
      </c>
      <c r="B37" s="38">
        <v>18.601804000000001</v>
      </c>
      <c r="C37" s="38">
        <v>89.163779000000005</v>
      </c>
      <c r="D37" s="4"/>
      <c r="E37" s="3"/>
      <c r="F37" s="3"/>
      <c r="G37" s="3"/>
      <c r="H37" s="3"/>
    </row>
    <row r="38" spans="1:8" x14ac:dyDescent="0.2">
      <c r="A38" s="36" t="s">
        <v>34</v>
      </c>
      <c r="B38" s="47">
        <v>9.3708E-2</v>
      </c>
      <c r="C38" s="47">
        <v>0.124998</v>
      </c>
      <c r="D38" s="4"/>
      <c r="E38" s="3"/>
      <c r="F38" s="3"/>
      <c r="G38" s="3"/>
      <c r="H38" s="3"/>
    </row>
    <row r="39" spans="1:8" x14ac:dyDescent="0.2">
      <c r="A39" s="37" t="s">
        <v>35</v>
      </c>
      <c r="B39" s="38">
        <v>7.3850980000000002</v>
      </c>
      <c r="C39" s="38">
        <v>5.3395250000000001</v>
      </c>
      <c r="D39" s="4"/>
      <c r="E39" s="3"/>
      <c r="F39" s="3"/>
      <c r="G39" s="3"/>
      <c r="H39" s="3"/>
    </row>
    <row r="40" spans="1:8" x14ac:dyDescent="0.2">
      <c r="A40" s="35" t="s">
        <v>36</v>
      </c>
      <c r="B40" s="47">
        <v>184.66068899999999</v>
      </c>
      <c r="C40" s="47">
        <v>125.74458199999999</v>
      </c>
      <c r="D40" s="4"/>
      <c r="E40" s="3"/>
      <c r="F40" s="3"/>
      <c r="G40" s="3"/>
      <c r="H40" s="3"/>
    </row>
    <row r="41" spans="1:8" x14ac:dyDescent="0.2">
      <c r="A41" s="37" t="s">
        <v>37</v>
      </c>
      <c r="B41" s="38">
        <v>16.024512000000001</v>
      </c>
      <c r="C41" s="38">
        <v>27.937525999999998</v>
      </c>
      <c r="D41" s="4"/>
      <c r="E41" s="3"/>
      <c r="F41" s="3"/>
      <c r="G41" s="3"/>
      <c r="H41" s="3"/>
    </row>
    <row r="42" spans="1:8" x14ac:dyDescent="0.2">
      <c r="A42" s="36" t="s">
        <v>38</v>
      </c>
      <c r="B42" s="47">
        <v>1.588001</v>
      </c>
      <c r="C42" s="47">
        <v>2.1374080000000002</v>
      </c>
      <c r="D42" s="4"/>
      <c r="E42" s="3"/>
      <c r="F42" s="3"/>
      <c r="G42" s="3"/>
      <c r="H42" s="3"/>
    </row>
    <row r="43" spans="1:8" x14ac:dyDescent="0.2">
      <c r="A43" s="37" t="s">
        <v>39</v>
      </c>
      <c r="B43" s="38">
        <v>0.13838500000000001</v>
      </c>
      <c r="C43" s="38">
        <v>0.31414399999999998</v>
      </c>
      <c r="D43" s="4"/>
      <c r="E43" s="3"/>
      <c r="F43" s="3"/>
      <c r="G43" s="3"/>
      <c r="H43" s="3"/>
    </row>
    <row r="44" spans="1:8" x14ac:dyDescent="0.2">
      <c r="A44" s="35" t="s">
        <v>40</v>
      </c>
      <c r="B44" s="47">
        <v>0.44412600000000002</v>
      </c>
      <c r="C44" s="47">
        <v>0.52871299999999999</v>
      </c>
      <c r="D44" s="4"/>
      <c r="E44" s="3"/>
      <c r="F44" s="3"/>
      <c r="G44" s="3"/>
      <c r="H44" s="3"/>
    </row>
    <row r="45" spans="1:8" x14ac:dyDescent="0.2">
      <c r="A45" s="37" t="s">
        <v>41</v>
      </c>
      <c r="B45" s="38">
        <v>15.146172999999999</v>
      </c>
      <c r="C45" s="38">
        <v>5.710623</v>
      </c>
      <c r="D45" s="4"/>
      <c r="E45" s="3"/>
      <c r="F45" s="3"/>
      <c r="G45" s="3"/>
      <c r="H45" s="3"/>
    </row>
    <row r="46" spans="1:8" x14ac:dyDescent="0.2">
      <c r="A46" s="36" t="s">
        <v>42</v>
      </c>
      <c r="B46" s="47">
        <v>54.950436000000003</v>
      </c>
      <c r="C46" s="47">
        <v>52.567748999999999</v>
      </c>
      <c r="D46" s="4"/>
      <c r="E46" s="3"/>
      <c r="F46" s="3"/>
      <c r="G46" s="3"/>
      <c r="H46" s="3"/>
    </row>
    <row r="47" spans="1:8" x14ac:dyDescent="0.2">
      <c r="A47" s="37" t="s">
        <v>43</v>
      </c>
      <c r="B47" s="38">
        <v>25.277773</v>
      </c>
      <c r="C47" s="38">
        <v>25.220880000000001</v>
      </c>
      <c r="D47" s="4"/>
      <c r="E47" s="3"/>
      <c r="F47" s="3"/>
      <c r="G47" s="3"/>
      <c r="H47" s="3"/>
    </row>
    <row r="48" spans="1:8" x14ac:dyDescent="0.2">
      <c r="A48" s="35" t="s">
        <v>44</v>
      </c>
      <c r="B48" s="47" t="s">
        <v>251</v>
      </c>
      <c r="C48" s="47">
        <v>6.7199999999999996E-4</v>
      </c>
      <c r="D48" s="4"/>
      <c r="E48" s="3"/>
      <c r="F48" s="3"/>
      <c r="G48" s="3"/>
      <c r="H48" s="3"/>
    </row>
    <row r="49" spans="1:8" x14ac:dyDescent="0.2">
      <c r="A49" s="37" t="s">
        <v>45</v>
      </c>
      <c r="B49" s="38">
        <v>9.7183189999999993</v>
      </c>
      <c r="C49" s="38">
        <v>3.5214859999999999</v>
      </c>
      <c r="D49" s="4"/>
      <c r="E49" s="3"/>
      <c r="F49" s="3"/>
      <c r="G49" s="3"/>
      <c r="H49" s="3"/>
    </row>
    <row r="50" spans="1:8" x14ac:dyDescent="0.2">
      <c r="A50" s="36" t="s">
        <v>47</v>
      </c>
      <c r="B50" s="36">
        <v>10.384573</v>
      </c>
      <c r="C50" s="36">
        <v>8.3020759999999996</v>
      </c>
      <c r="D50" s="4"/>
      <c r="E50" s="3"/>
      <c r="F50" s="3"/>
      <c r="G50" s="3"/>
      <c r="H50" s="3"/>
    </row>
    <row r="51" spans="1:8" x14ac:dyDescent="0.2">
      <c r="A51" s="37" t="s">
        <v>48</v>
      </c>
      <c r="B51" s="38">
        <v>1.5966750000000001</v>
      </c>
      <c r="C51" s="38">
        <v>2.7736930000000002</v>
      </c>
      <c r="D51" s="4"/>
      <c r="E51" s="3"/>
      <c r="F51" s="3"/>
      <c r="G51" s="3"/>
      <c r="H51" s="3"/>
    </row>
    <row r="52" spans="1:8" x14ac:dyDescent="0.2">
      <c r="A52" s="35" t="s">
        <v>49</v>
      </c>
      <c r="B52" s="36">
        <v>0.551925</v>
      </c>
      <c r="C52" s="36">
        <v>0.86834299999999998</v>
      </c>
      <c r="D52" s="4"/>
      <c r="E52" s="3"/>
      <c r="F52" s="3"/>
      <c r="G52" s="3"/>
      <c r="H52" s="3"/>
    </row>
    <row r="53" spans="1:8" x14ac:dyDescent="0.2">
      <c r="A53" s="37" t="s">
        <v>50</v>
      </c>
      <c r="B53" s="38">
        <v>2.0651120000000001</v>
      </c>
      <c r="C53" s="38">
        <v>0.176093</v>
      </c>
      <c r="D53" s="4"/>
      <c r="E53" s="3"/>
      <c r="F53" s="3"/>
      <c r="G53" s="3"/>
      <c r="H53" s="3"/>
    </row>
    <row r="54" spans="1:8" x14ac:dyDescent="0.2">
      <c r="A54" s="36" t="s">
        <v>51</v>
      </c>
      <c r="B54" s="36">
        <v>15.810411</v>
      </c>
      <c r="C54" s="36">
        <v>5.7317590000000003</v>
      </c>
      <c r="D54" s="4"/>
      <c r="E54" s="3"/>
      <c r="F54" s="3"/>
      <c r="G54" s="3"/>
      <c r="H54" s="3"/>
    </row>
    <row r="55" spans="1:8" x14ac:dyDescent="0.2">
      <c r="A55" s="37" t="s">
        <v>52</v>
      </c>
      <c r="B55" s="38">
        <v>1.617769</v>
      </c>
      <c r="C55" s="38">
        <v>0.36338599999999999</v>
      </c>
      <c r="D55" s="4"/>
      <c r="E55" s="3"/>
      <c r="F55" s="3"/>
      <c r="G55" s="3"/>
      <c r="H55" s="3"/>
    </row>
    <row r="56" spans="1:8" x14ac:dyDescent="0.2">
      <c r="A56" s="35" t="s">
        <v>53</v>
      </c>
      <c r="B56" s="36" t="s">
        <v>251</v>
      </c>
      <c r="C56" s="36">
        <v>1.3905000000000001E-2</v>
      </c>
      <c r="D56" s="4"/>
      <c r="E56" s="3"/>
      <c r="F56" s="3"/>
      <c r="G56" s="3"/>
      <c r="H56" s="3"/>
    </row>
    <row r="57" spans="1:8" x14ac:dyDescent="0.2">
      <c r="A57" s="37" t="s">
        <v>54</v>
      </c>
      <c r="B57" s="38">
        <v>0.14108999999999999</v>
      </c>
      <c r="C57" s="38">
        <v>6.4050000000000001E-3</v>
      </c>
      <c r="D57" s="4"/>
      <c r="E57" s="3"/>
      <c r="F57" s="3"/>
      <c r="G57" s="3"/>
      <c r="H57" s="3"/>
    </row>
    <row r="58" spans="1:8" x14ac:dyDescent="0.2">
      <c r="A58" s="36" t="s">
        <v>55</v>
      </c>
      <c r="B58" s="36">
        <v>2.3754559999999998</v>
      </c>
      <c r="C58" s="36">
        <v>0.58895600000000004</v>
      </c>
      <c r="D58" s="4"/>
      <c r="E58" s="3"/>
      <c r="F58" s="3"/>
      <c r="G58" s="3"/>
      <c r="H58" s="3"/>
    </row>
    <row r="59" spans="1:8" ht="13.5" customHeight="1" x14ac:dyDescent="0.2">
      <c r="A59" s="37" t="s">
        <v>99</v>
      </c>
      <c r="B59" s="38">
        <v>0.164856</v>
      </c>
      <c r="C59" s="38">
        <v>0.31734200000000001</v>
      </c>
      <c r="D59" s="4"/>
      <c r="E59" s="3"/>
      <c r="F59" s="3"/>
      <c r="G59" s="3"/>
      <c r="H59" s="3"/>
    </row>
    <row r="60" spans="1:8" x14ac:dyDescent="0.2">
      <c r="A60" s="35" t="s">
        <v>56</v>
      </c>
      <c r="B60" s="36">
        <v>1.421149</v>
      </c>
      <c r="C60" s="36">
        <v>2.2063169999999999</v>
      </c>
      <c r="D60" s="4"/>
      <c r="E60" s="3"/>
      <c r="F60" s="3"/>
      <c r="G60" s="3"/>
      <c r="H60" s="3"/>
    </row>
    <row r="61" spans="1:8" x14ac:dyDescent="0.2">
      <c r="A61" s="37" t="s">
        <v>57</v>
      </c>
      <c r="B61" s="38">
        <v>1.4916700000000001</v>
      </c>
      <c r="C61" s="38">
        <v>1.6296310000000001</v>
      </c>
      <c r="D61" s="4"/>
      <c r="E61" s="3"/>
      <c r="F61" s="3"/>
      <c r="G61" s="3"/>
      <c r="H61" s="3"/>
    </row>
    <row r="62" spans="1:8" x14ac:dyDescent="0.2">
      <c r="A62" s="36" t="s">
        <v>58</v>
      </c>
      <c r="B62" s="36">
        <v>1.509374</v>
      </c>
      <c r="C62" s="36">
        <v>0.273283</v>
      </c>
      <c r="D62" s="4"/>
      <c r="E62" s="3"/>
      <c r="F62" s="3"/>
      <c r="G62" s="3"/>
      <c r="H62" s="3"/>
    </row>
    <row r="63" spans="1:8" x14ac:dyDescent="0.2">
      <c r="A63" s="37" t="s">
        <v>59</v>
      </c>
      <c r="B63" s="38">
        <v>3.5149629999999998</v>
      </c>
      <c r="C63" s="38">
        <v>3.331089</v>
      </c>
      <c r="D63" s="4"/>
      <c r="E63" s="3"/>
      <c r="F63" s="3"/>
      <c r="G63" s="3"/>
      <c r="H63" s="3"/>
    </row>
    <row r="64" spans="1:8" x14ac:dyDescent="0.2">
      <c r="A64" s="35" t="s">
        <v>60</v>
      </c>
      <c r="B64" s="36">
        <v>0.72577999999999998</v>
      </c>
      <c r="C64" s="36">
        <v>0.63269699999999995</v>
      </c>
      <c r="D64" s="4"/>
      <c r="E64" s="3"/>
      <c r="F64" s="3"/>
      <c r="G64" s="3"/>
      <c r="H64" s="3"/>
    </row>
    <row r="65" spans="1:8" x14ac:dyDescent="0.2">
      <c r="A65" s="37" t="s">
        <v>61</v>
      </c>
      <c r="B65" s="38">
        <v>1.03081</v>
      </c>
      <c r="C65" s="38">
        <v>0.73240700000000003</v>
      </c>
      <c r="D65" s="4"/>
      <c r="E65" s="3"/>
      <c r="F65" s="3"/>
      <c r="G65" s="3"/>
      <c r="H65" s="3"/>
    </row>
    <row r="66" spans="1:8" x14ac:dyDescent="0.2">
      <c r="A66" s="36" t="s">
        <v>62</v>
      </c>
      <c r="B66" s="36">
        <v>1.793717</v>
      </c>
      <c r="C66" s="36">
        <v>1.957246</v>
      </c>
      <c r="D66" s="4"/>
      <c r="E66" s="3"/>
      <c r="F66" s="3"/>
      <c r="G66" s="3"/>
      <c r="H66" s="3"/>
    </row>
    <row r="67" spans="1:8" x14ac:dyDescent="0.2">
      <c r="A67" s="37" t="s">
        <v>63</v>
      </c>
      <c r="B67" s="38">
        <v>135.68238199999999</v>
      </c>
      <c r="C67" s="38">
        <v>139.390075</v>
      </c>
      <c r="D67" s="4"/>
      <c r="E67" s="3"/>
      <c r="F67" s="3"/>
      <c r="G67" s="3"/>
      <c r="H67" s="3"/>
    </row>
    <row r="68" spans="1:8" x14ac:dyDescent="0.2">
      <c r="A68" s="35" t="s">
        <v>64</v>
      </c>
      <c r="B68" s="36">
        <v>25.559623999999999</v>
      </c>
      <c r="C68" s="36">
        <v>19.271457000000002</v>
      </c>
      <c r="D68" s="4"/>
      <c r="E68" s="3"/>
      <c r="F68" s="3"/>
      <c r="G68" s="3"/>
      <c r="H68" s="3"/>
    </row>
    <row r="69" spans="1:8" x14ac:dyDescent="0.2">
      <c r="A69" s="37" t="s">
        <v>65</v>
      </c>
      <c r="B69" s="38">
        <v>10.140288999999999</v>
      </c>
      <c r="C69" s="38">
        <v>12.894406</v>
      </c>
      <c r="D69" s="4"/>
      <c r="E69" s="3"/>
      <c r="F69" s="3"/>
      <c r="G69" s="3"/>
      <c r="H69" s="3"/>
    </row>
    <row r="70" spans="1:8" x14ac:dyDescent="0.2">
      <c r="A70" s="36" t="s">
        <v>66</v>
      </c>
      <c r="B70" s="36">
        <v>35.532984999999996</v>
      </c>
      <c r="C70" s="36">
        <v>29.810932999999999</v>
      </c>
      <c r="D70" s="4"/>
      <c r="E70" s="3"/>
      <c r="F70" s="3"/>
      <c r="G70" s="3"/>
      <c r="H70" s="3"/>
    </row>
    <row r="71" spans="1:8" x14ac:dyDescent="0.2">
      <c r="A71" s="37" t="s">
        <v>67</v>
      </c>
      <c r="B71" s="38">
        <v>1.613192</v>
      </c>
      <c r="C71" s="38">
        <v>1.7972429999999999</v>
      </c>
      <c r="D71" s="4"/>
      <c r="E71" s="3"/>
      <c r="F71" s="3"/>
      <c r="G71" s="3"/>
      <c r="H71" s="3"/>
    </row>
    <row r="72" spans="1:8" x14ac:dyDescent="0.2">
      <c r="A72" s="35" t="s">
        <v>68</v>
      </c>
      <c r="B72" s="36">
        <v>0.14721699999999999</v>
      </c>
      <c r="C72" s="36">
        <v>6.2247999999999998E-2</v>
      </c>
      <c r="D72" s="4"/>
      <c r="E72" s="3"/>
      <c r="F72" s="3"/>
      <c r="G72" s="3"/>
      <c r="H72" s="3"/>
    </row>
    <row r="73" spans="1:8" x14ac:dyDescent="0.2">
      <c r="A73" s="37" t="s">
        <v>69</v>
      </c>
      <c r="B73" s="38">
        <v>3.606576</v>
      </c>
      <c r="C73" s="38">
        <v>0.64373100000000005</v>
      </c>
      <c r="D73" s="4"/>
      <c r="E73" s="3"/>
      <c r="F73" s="3"/>
      <c r="G73" s="3"/>
      <c r="H73" s="3"/>
    </row>
    <row r="74" spans="1:8" x14ac:dyDescent="0.2">
      <c r="A74" s="36" t="s">
        <v>70</v>
      </c>
      <c r="B74" s="36">
        <v>11.521300999999999</v>
      </c>
      <c r="C74" s="36">
        <v>7.4500549999999999</v>
      </c>
      <c r="D74" s="4"/>
      <c r="E74" s="3"/>
      <c r="F74" s="3"/>
      <c r="G74" s="3"/>
      <c r="H74" s="3"/>
    </row>
    <row r="75" spans="1:8" x14ac:dyDescent="0.2">
      <c r="A75" s="37" t="s">
        <v>71</v>
      </c>
      <c r="B75" s="38">
        <v>4.9702299999999999</v>
      </c>
      <c r="C75" s="38">
        <v>3.9415369999999998</v>
      </c>
      <c r="D75" s="4"/>
      <c r="E75" s="3"/>
      <c r="F75" s="3"/>
      <c r="G75" s="3"/>
      <c r="H75" s="3"/>
    </row>
    <row r="76" spans="1:8" x14ac:dyDescent="0.2">
      <c r="A76" s="35" t="s">
        <v>72</v>
      </c>
      <c r="B76" s="36">
        <v>7.9768179999999997</v>
      </c>
      <c r="C76" s="36">
        <v>9.2129999999999992</v>
      </c>
      <c r="D76" s="4"/>
      <c r="E76" s="3"/>
      <c r="F76" s="3"/>
      <c r="G76" s="3"/>
      <c r="H76" s="3"/>
    </row>
    <row r="77" spans="1:8" x14ac:dyDescent="0.2">
      <c r="A77" s="37" t="s">
        <v>73</v>
      </c>
      <c r="B77" s="38">
        <v>42.733612999999998</v>
      </c>
      <c r="C77" s="38">
        <v>29.819330000000001</v>
      </c>
      <c r="D77" s="4"/>
      <c r="E77" s="3"/>
      <c r="F77" s="3"/>
      <c r="G77" s="3"/>
      <c r="H77" s="3"/>
    </row>
    <row r="78" spans="1:8" x14ac:dyDescent="0.2">
      <c r="A78" s="36" t="s">
        <v>74</v>
      </c>
      <c r="B78" s="36">
        <v>36.140388000000002</v>
      </c>
      <c r="C78" s="36">
        <v>23.340312000000001</v>
      </c>
      <c r="D78" s="4"/>
      <c r="E78" s="3"/>
      <c r="F78" s="3"/>
      <c r="G78" s="3"/>
      <c r="H78" s="3"/>
    </row>
    <row r="79" spans="1:8" x14ac:dyDescent="0.2">
      <c r="A79" s="37" t="s">
        <v>75</v>
      </c>
      <c r="B79" s="38">
        <v>105.75067</v>
      </c>
      <c r="C79" s="38">
        <v>47.836348000000001</v>
      </c>
      <c r="D79" s="4"/>
      <c r="E79" s="3"/>
      <c r="F79" s="3"/>
      <c r="G79" s="3"/>
      <c r="H79" s="3"/>
    </row>
    <row r="80" spans="1:8" x14ac:dyDescent="0.2">
      <c r="A80" s="35" t="s">
        <v>76</v>
      </c>
      <c r="B80" s="36">
        <v>7.6670179999999997</v>
      </c>
      <c r="C80" s="36">
        <v>14.402336</v>
      </c>
      <c r="D80" s="4"/>
      <c r="E80" s="3"/>
      <c r="F80" s="3"/>
      <c r="G80" s="3"/>
      <c r="H80" s="3"/>
    </row>
    <row r="81" spans="1:8" x14ac:dyDescent="0.2">
      <c r="A81" s="37" t="s">
        <v>77</v>
      </c>
      <c r="B81" s="38">
        <v>0.53841799999999995</v>
      </c>
      <c r="C81" s="38">
        <v>0.79782200000000003</v>
      </c>
      <c r="D81" s="4"/>
      <c r="E81" s="3"/>
      <c r="F81" s="3"/>
      <c r="G81" s="3"/>
      <c r="H81" s="3"/>
    </row>
    <row r="82" spans="1:8" x14ac:dyDescent="0.2">
      <c r="A82" s="36" t="s">
        <v>78</v>
      </c>
      <c r="B82" s="36">
        <v>7.9633909999999997</v>
      </c>
      <c r="C82" s="36">
        <v>8.2418429999999994</v>
      </c>
      <c r="D82" s="4"/>
      <c r="E82" s="3"/>
      <c r="F82" s="3"/>
      <c r="G82" s="3"/>
      <c r="H82" s="3"/>
    </row>
    <row r="83" spans="1:8" x14ac:dyDescent="0.2">
      <c r="A83" s="37" t="s">
        <v>79</v>
      </c>
      <c r="B83" s="38">
        <v>1.4553999999999999E-2</v>
      </c>
      <c r="C83" s="38">
        <v>2.8618000000000001E-2</v>
      </c>
      <c r="D83" s="4"/>
      <c r="E83" s="3"/>
      <c r="F83" s="3"/>
      <c r="G83" s="3"/>
      <c r="H83" s="3"/>
    </row>
    <row r="84" spans="1:8" x14ac:dyDescent="0.2">
      <c r="A84" s="35" t="s">
        <v>80</v>
      </c>
      <c r="B84" s="36">
        <v>1.277515</v>
      </c>
      <c r="C84" s="36">
        <v>5.2973780000000001</v>
      </c>
      <c r="D84" s="4"/>
      <c r="E84" s="3"/>
      <c r="F84" s="3"/>
      <c r="G84" s="3"/>
      <c r="H84" s="3"/>
    </row>
    <row r="85" spans="1:8" x14ac:dyDescent="0.2">
      <c r="A85" s="37" t="s">
        <v>81</v>
      </c>
      <c r="B85" s="38">
        <v>0.59114900000000004</v>
      </c>
      <c r="C85" s="38">
        <v>0.44004599999999999</v>
      </c>
      <c r="D85" s="4"/>
      <c r="E85" s="3"/>
      <c r="F85" s="3"/>
      <c r="G85" s="3"/>
      <c r="H85" s="3"/>
    </row>
    <row r="86" spans="1:8" x14ac:dyDescent="0.2">
      <c r="A86" s="36" t="s">
        <v>82</v>
      </c>
      <c r="B86" s="36">
        <v>0.16813800000000001</v>
      </c>
      <c r="C86" s="36">
        <v>0.162524</v>
      </c>
      <c r="D86" s="4"/>
      <c r="E86" s="3"/>
      <c r="F86" s="3"/>
      <c r="G86" s="3"/>
      <c r="H86" s="3"/>
    </row>
    <row r="87" spans="1:8" x14ac:dyDescent="0.2">
      <c r="A87" s="37" t="s">
        <v>83</v>
      </c>
      <c r="B87" s="38">
        <v>9.6216790000000003</v>
      </c>
      <c r="C87" s="38">
        <v>7.3217030000000003</v>
      </c>
      <c r="D87" s="4"/>
      <c r="E87" s="3"/>
      <c r="F87" s="3"/>
      <c r="G87" s="3"/>
      <c r="H87" s="3"/>
    </row>
    <row r="88" spans="1:8" x14ac:dyDescent="0.2">
      <c r="A88" s="35" t="s">
        <v>84</v>
      </c>
      <c r="B88" s="36">
        <v>24.863899</v>
      </c>
      <c r="C88" s="36">
        <v>14.188383999999999</v>
      </c>
      <c r="D88" s="4"/>
      <c r="E88" s="3"/>
      <c r="F88" s="3"/>
      <c r="G88" s="3"/>
      <c r="H88" s="3"/>
    </row>
    <row r="89" spans="1:8" x14ac:dyDescent="0.2">
      <c r="A89" s="37" t="s">
        <v>85</v>
      </c>
      <c r="B89" s="38">
        <v>721.56135500000005</v>
      </c>
      <c r="C89" s="38">
        <v>334.37356999999997</v>
      </c>
      <c r="D89" s="4"/>
      <c r="E89" s="3"/>
      <c r="F89" s="3"/>
      <c r="G89" s="3"/>
      <c r="H89" s="3"/>
    </row>
    <row r="90" spans="1:8" x14ac:dyDescent="0.2">
      <c r="A90" s="36" t="s">
        <v>86</v>
      </c>
      <c r="B90" s="36">
        <v>162.45889399999999</v>
      </c>
      <c r="C90" s="36">
        <v>263.92555199999998</v>
      </c>
      <c r="D90" s="4"/>
      <c r="E90" s="3"/>
      <c r="F90" s="3"/>
      <c r="G90" s="3"/>
      <c r="H90" s="3"/>
    </row>
    <row r="91" spans="1:8" x14ac:dyDescent="0.2">
      <c r="A91" s="37" t="s">
        <v>87</v>
      </c>
      <c r="B91" s="38">
        <v>6.7185879999999996</v>
      </c>
      <c r="C91" s="38">
        <v>3.6328839999999998</v>
      </c>
      <c r="D91" s="4"/>
      <c r="E91" s="3"/>
      <c r="F91" s="3"/>
      <c r="G91" s="3"/>
      <c r="H91" s="3"/>
    </row>
    <row r="92" spans="1:8" x14ac:dyDescent="0.2">
      <c r="A92" s="35" t="s">
        <v>88</v>
      </c>
      <c r="B92" s="36">
        <v>1419.807534</v>
      </c>
      <c r="C92" s="36">
        <v>795.00479499999994</v>
      </c>
      <c r="D92" s="4"/>
      <c r="E92" s="3"/>
      <c r="F92" s="3"/>
      <c r="G92" s="3"/>
      <c r="H92" s="3"/>
    </row>
    <row r="93" spans="1:8" x14ac:dyDescent="0.2">
      <c r="A93" s="37" t="s">
        <v>89</v>
      </c>
      <c r="B93" s="38">
        <v>170.187455</v>
      </c>
      <c r="C93" s="38">
        <v>79.935373999999996</v>
      </c>
      <c r="D93" s="4"/>
      <c r="E93" s="3"/>
      <c r="F93" s="3"/>
      <c r="G93" s="3"/>
      <c r="H93" s="3"/>
    </row>
    <row r="94" spans="1:8" x14ac:dyDescent="0.2">
      <c r="A94" s="36" t="s">
        <v>90</v>
      </c>
      <c r="B94" s="36">
        <v>0.58166799999999996</v>
      </c>
      <c r="C94" s="36">
        <v>1.5893999999999999</v>
      </c>
      <c r="D94" s="4"/>
      <c r="E94" s="3"/>
      <c r="F94" s="3"/>
      <c r="G94" s="3"/>
      <c r="H94" s="3"/>
    </row>
    <row r="95" spans="1:8" x14ac:dyDescent="0.2">
      <c r="A95" s="37" t="s">
        <v>91</v>
      </c>
      <c r="B95" s="38">
        <v>44.435082000000001</v>
      </c>
      <c r="C95" s="38">
        <v>33.433511000000003</v>
      </c>
      <c r="D95" s="4"/>
      <c r="E95" s="3"/>
      <c r="F95" s="3"/>
      <c r="G95" s="3"/>
      <c r="H95" s="3"/>
    </row>
    <row r="96" spans="1:8" x14ac:dyDescent="0.2">
      <c r="A96" s="35" t="s">
        <v>92</v>
      </c>
      <c r="B96" s="36">
        <v>4.3705850000000002</v>
      </c>
      <c r="C96" s="36">
        <v>0.71458999999999995</v>
      </c>
      <c r="D96" s="4"/>
      <c r="E96" s="3"/>
      <c r="F96" s="3"/>
      <c r="G96" s="3"/>
      <c r="H96" s="3"/>
    </row>
    <row r="97" spans="1:8" x14ac:dyDescent="0.2">
      <c r="A97" s="37" t="s">
        <v>93</v>
      </c>
      <c r="B97" s="38">
        <v>0.14013300000000001</v>
      </c>
      <c r="C97" s="38">
        <v>1.0139999999999999E-3</v>
      </c>
      <c r="D97" s="4"/>
      <c r="E97" s="3"/>
      <c r="F97" s="3"/>
      <c r="G97" s="3"/>
      <c r="H97" s="3"/>
    </row>
    <row r="98" spans="1:8" x14ac:dyDescent="0.2">
      <c r="A98" s="36" t="s">
        <v>94</v>
      </c>
      <c r="B98" s="36">
        <v>64.181760999999995</v>
      </c>
      <c r="C98" s="36">
        <v>41.614184000000002</v>
      </c>
      <c r="D98" s="3"/>
      <c r="E98" s="3"/>
      <c r="F98" s="3"/>
      <c r="G98" s="3"/>
      <c r="H98" s="3"/>
    </row>
    <row r="99" spans="1:8" x14ac:dyDescent="0.2">
      <c r="A99" s="37" t="s">
        <v>95</v>
      </c>
      <c r="B99" s="38">
        <v>8.1155259999999991</v>
      </c>
      <c r="C99" s="38">
        <v>11.734379000000001</v>
      </c>
      <c r="D99" s="3"/>
      <c r="E99" s="3"/>
      <c r="F99" s="3"/>
      <c r="G99" s="3"/>
      <c r="H99" s="3"/>
    </row>
    <row r="100" spans="1:8" x14ac:dyDescent="0.2">
      <c r="A100" s="35" t="s">
        <v>96</v>
      </c>
      <c r="B100" s="36">
        <v>9.336252</v>
      </c>
      <c r="C100" s="36">
        <v>8.4977119999999999</v>
      </c>
      <c r="D100" s="3"/>
      <c r="E100" s="3"/>
      <c r="F100" s="3"/>
      <c r="G100" s="3"/>
      <c r="H100" s="3"/>
    </row>
    <row r="101" spans="1:8" x14ac:dyDescent="0.2">
      <c r="A101" s="37" t="s">
        <v>97</v>
      </c>
      <c r="B101" s="38">
        <v>0.55174199999999995</v>
      </c>
      <c r="C101" s="38">
        <v>3.7500000000000001E-4</v>
      </c>
      <c r="D101" s="3"/>
      <c r="E101" s="3"/>
      <c r="F101" s="3"/>
      <c r="G101" s="3"/>
      <c r="H101" s="3"/>
    </row>
    <row r="102" spans="1:8" x14ac:dyDescent="0.2">
      <c r="A102" s="40" t="s">
        <v>98</v>
      </c>
      <c r="B102" s="41">
        <v>17.787597999999999</v>
      </c>
      <c r="C102" s="41">
        <v>11.940276000000001</v>
      </c>
      <c r="D102" s="3"/>
      <c r="E102" s="3"/>
      <c r="F102" s="3"/>
      <c r="G102" s="3"/>
      <c r="H102" s="3"/>
    </row>
    <row r="103" spans="1:8" x14ac:dyDescent="0.2">
      <c r="A103" s="42"/>
      <c r="B103" s="43"/>
      <c r="C103" s="43"/>
      <c r="D103" s="4"/>
      <c r="E103" s="3"/>
      <c r="F103" s="3"/>
      <c r="G103" s="3"/>
      <c r="H103" s="3"/>
    </row>
    <row r="104" spans="1:8" x14ac:dyDescent="0.2">
      <c r="A104" s="7"/>
      <c r="B104" s="8"/>
      <c r="C104" s="8"/>
      <c r="D104" s="4"/>
      <c r="E104" s="3"/>
      <c r="F104" s="3"/>
      <c r="G104" s="3"/>
      <c r="H104" s="3"/>
    </row>
    <row r="105" spans="1:8" x14ac:dyDescent="0.2">
      <c r="A105" s="51" t="s">
        <v>215</v>
      </c>
      <c r="B105" s="18"/>
      <c r="C105" s="18"/>
      <c r="D105" s="18"/>
      <c r="E105" s="18"/>
    </row>
    <row r="106" spans="1:8" x14ac:dyDescent="0.2">
      <c r="A106" s="67" t="str">
        <f>'working sheet'!B34</f>
        <v xml:space="preserve"> بيانات عام 2021 أوليّة </v>
      </c>
      <c r="B106" s="67"/>
      <c r="C106" s="67"/>
      <c r="D106" s="67"/>
      <c r="E106" s="67"/>
    </row>
  </sheetData>
  <mergeCells count="4">
    <mergeCell ref="A106:E106"/>
    <mergeCell ref="A4:G4"/>
    <mergeCell ref="A5:A6"/>
    <mergeCell ref="B5:C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06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sheet'!J7</f>
        <v>حركة التجارة الخارجية السلعية غير النفطية - عبر منافذ إمارة أبوظبي-يناير 2021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254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4" t="s">
        <v>214</v>
      </c>
      <c r="B4" s="64"/>
      <c r="C4" s="64"/>
      <c r="D4" s="64"/>
      <c r="E4" s="64"/>
      <c r="F4" s="64"/>
      <c r="G4" s="64"/>
      <c r="H4" s="24"/>
    </row>
    <row r="5" spans="1:12" ht="25.5" customHeight="1" x14ac:dyDescent="0.2">
      <c r="A5" s="65" t="s">
        <v>216</v>
      </c>
      <c r="B5" s="66" t="s">
        <v>218</v>
      </c>
      <c r="C5" s="66"/>
      <c r="D5" s="4"/>
      <c r="E5" s="3"/>
      <c r="F5" s="3"/>
      <c r="G5" s="3"/>
      <c r="H5" s="3"/>
    </row>
    <row r="6" spans="1:12" x14ac:dyDescent="0.2">
      <c r="A6" s="65"/>
      <c r="B6" s="44">
        <f>'working sheet'!D4</f>
        <v>2020</v>
      </c>
      <c r="C6" s="44">
        <f>'working sheet'!D5</f>
        <v>2021</v>
      </c>
      <c r="D6" s="4"/>
      <c r="E6" s="3"/>
      <c r="F6" s="3"/>
      <c r="G6" s="3"/>
      <c r="H6" s="3"/>
    </row>
    <row r="7" spans="1:12" x14ac:dyDescent="0.2">
      <c r="A7" s="6" t="s">
        <v>3</v>
      </c>
      <c r="B7" s="19">
        <v>9995.0889079999997</v>
      </c>
      <c r="C7" s="19">
        <v>7557.0294329999997</v>
      </c>
      <c r="D7" s="4"/>
      <c r="E7" s="3"/>
      <c r="F7" s="3"/>
      <c r="G7" s="3"/>
      <c r="H7" s="3"/>
    </row>
    <row r="8" spans="1:12" x14ac:dyDescent="0.2">
      <c r="A8" s="35" t="s">
        <v>4</v>
      </c>
      <c r="B8" s="47">
        <v>12.761024000000001</v>
      </c>
      <c r="C8" s="47">
        <v>13.022807</v>
      </c>
      <c r="D8" s="4"/>
      <c r="E8" s="3"/>
      <c r="F8" s="3"/>
      <c r="G8" s="3"/>
      <c r="H8" s="3"/>
    </row>
    <row r="9" spans="1:12" x14ac:dyDescent="0.2">
      <c r="A9" s="37" t="s">
        <v>5</v>
      </c>
      <c r="B9" s="38">
        <v>47.87668</v>
      </c>
      <c r="C9" s="38">
        <v>63.072156999999997</v>
      </c>
      <c r="D9" s="4"/>
      <c r="E9" s="3"/>
      <c r="F9" s="3"/>
      <c r="G9" s="3"/>
      <c r="H9" s="3"/>
    </row>
    <row r="10" spans="1:12" x14ac:dyDescent="0.2">
      <c r="A10" s="36" t="s">
        <v>6</v>
      </c>
      <c r="B10" s="47">
        <v>4.4232519999999997</v>
      </c>
      <c r="C10" s="47">
        <v>35.190308000000002</v>
      </c>
      <c r="D10" s="4"/>
      <c r="E10" s="3"/>
      <c r="F10" s="3"/>
      <c r="G10" s="3"/>
      <c r="H10" s="3"/>
    </row>
    <row r="11" spans="1:12" x14ac:dyDescent="0.2">
      <c r="A11" s="37" t="s">
        <v>7</v>
      </c>
      <c r="B11" s="38">
        <v>141.842401</v>
      </c>
      <c r="C11" s="38">
        <v>123.19597</v>
      </c>
      <c r="D11" s="4"/>
      <c r="E11" s="3"/>
      <c r="F11" s="3"/>
      <c r="G11" s="3"/>
      <c r="H11" s="3"/>
    </row>
    <row r="12" spans="1:12" x14ac:dyDescent="0.2">
      <c r="A12" s="35" t="s">
        <v>8</v>
      </c>
      <c r="B12" s="47">
        <v>2.4000000000000001E-4</v>
      </c>
      <c r="C12" s="47">
        <v>6.4459000000000002E-2</v>
      </c>
      <c r="D12" s="4"/>
      <c r="E12" s="3"/>
      <c r="F12" s="3"/>
      <c r="G12" s="3"/>
      <c r="H12" s="3"/>
    </row>
    <row r="13" spans="1:12" x14ac:dyDescent="0.2">
      <c r="A13" s="37" t="s">
        <v>9</v>
      </c>
      <c r="B13" s="38">
        <v>0.63879699999999995</v>
      </c>
      <c r="C13" s="38">
        <v>1.2916449999999999</v>
      </c>
      <c r="D13" s="4"/>
      <c r="E13" s="3"/>
      <c r="F13" s="3"/>
      <c r="G13" s="3"/>
      <c r="H13" s="3"/>
    </row>
    <row r="14" spans="1:12" x14ac:dyDescent="0.2">
      <c r="A14" s="36" t="s">
        <v>10</v>
      </c>
      <c r="B14" s="47">
        <v>28.789224999999998</v>
      </c>
      <c r="C14" s="47">
        <v>21.707695000000001</v>
      </c>
      <c r="D14" s="4"/>
      <c r="E14" s="3"/>
      <c r="F14" s="3"/>
      <c r="G14" s="3"/>
      <c r="H14" s="3"/>
    </row>
    <row r="15" spans="1:12" x14ac:dyDescent="0.2">
      <c r="A15" s="37" t="s">
        <v>11</v>
      </c>
      <c r="B15" s="38">
        <v>40.241005999999999</v>
      </c>
      <c r="C15" s="38">
        <v>44.598837000000003</v>
      </c>
      <c r="D15" s="4"/>
      <c r="E15" s="3"/>
      <c r="F15" s="3"/>
      <c r="G15" s="3"/>
      <c r="H15" s="3"/>
    </row>
    <row r="16" spans="1:12" x14ac:dyDescent="0.2">
      <c r="A16" s="35" t="s">
        <v>12</v>
      </c>
      <c r="B16" s="47">
        <v>4.0811999999999999</v>
      </c>
      <c r="C16" s="47">
        <v>7.9123559999999999</v>
      </c>
      <c r="D16" s="4"/>
      <c r="E16" s="3"/>
      <c r="F16" s="3"/>
      <c r="G16" s="3"/>
      <c r="H16" s="3"/>
    </row>
    <row r="17" spans="1:8" x14ac:dyDescent="0.2">
      <c r="A17" s="37" t="s">
        <v>13</v>
      </c>
      <c r="B17" s="38">
        <v>25.624649000000002</v>
      </c>
      <c r="C17" s="38">
        <v>167.894533</v>
      </c>
      <c r="D17" s="4"/>
      <c r="E17" s="3"/>
      <c r="F17" s="3"/>
      <c r="G17" s="3"/>
      <c r="H17" s="3"/>
    </row>
    <row r="18" spans="1:8" x14ac:dyDescent="0.2">
      <c r="A18" s="36" t="s">
        <v>14</v>
      </c>
      <c r="B18" s="47">
        <v>3.6783960000000002</v>
      </c>
      <c r="C18" s="47">
        <v>6.152158</v>
      </c>
      <c r="D18" s="4"/>
      <c r="E18" s="3"/>
      <c r="F18" s="3"/>
      <c r="G18" s="3"/>
      <c r="H18" s="3"/>
    </row>
    <row r="19" spans="1:8" x14ac:dyDescent="0.2">
      <c r="A19" s="37" t="s">
        <v>15</v>
      </c>
      <c r="B19" s="38">
        <v>123.627415</v>
      </c>
      <c r="C19" s="38">
        <v>56.185676000000001</v>
      </c>
      <c r="D19" s="4"/>
      <c r="E19" s="3"/>
      <c r="F19" s="3"/>
      <c r="G19" s="3"/>
      <c r="H19" s="3"/>
    </row>
    <row r="20" spans="1:8" x14ac:dyDescent="0.2">
      <c r="A20" s="35" t="s">
        <v>16</v>
      </c>
      <c r="B20" s="47">
        <v>1.6763809999999999</v>
      </c>
      <c r="C20" s="47">
        <v>2.2213850000000002</v>
      </c>
      <c r="D20" s="4"/>
      <c r="E20" s="3"/>
      <c r="F20" s="3"/>
      <c r="G20" s="3"/>
      <c r="H20" s="3"/>
    </row>
    <row r="21" spans="1:8" x14ac:dyDescent="0.2">
      <c r="A21" s="37" t="s">
        <v>17</v>
      </c>
      <c r="B21" s="38">
        <v>0.168768</v>
      </c>
      <c r="C21" s="38">
        <v>6.1287000000000001E-2</v>
      </c>
      <c r="D21" s="4"/>
      <c r="E21" s="3"/>
      <c r="F21" s="3"/>
      <c r="G21" s="3"/>
      <c r="H21" s="3"/>
    </row>
    <row r="22" spans="1:8" x14ac:dyDescent="0.2">
      <c r="A22" s="36" t="s">
        <v>18</v>
      </c>
      <c r="B22" s="47">
        <v>12.991778</v>
      </c>
      <c r="C22" s="47">
        <v>27.384844000000001</v>
      </c>
      <c r="D22" s="4"/>
      <c r="E22" s="3"/>
      <c r="F22" s="3"/>
      <c r="G22" s="3"/>
      <c r="H22" s="3"/>
    </row>
    <row r="23" spans="1:8" x14ac:dyDescent="0.2">
      <c r="A23" s="37" t="s">
        <v>19</v>
      </c>
      <c r="B23" s="38">
        <v>4.0482769999999997</v>
      </c>
      <c r="C23" s="38">
        <v>7.2540079999999998</v>
      </c>
      <c r="D23" s="4"/>
      <c r="E23" s="3"/>
      <c r="F23" s="3"/>
      <c r="G23" s="3"/>
      <c r="H23" s="3"/>
    </row>
    <row r="24" spans="1:8" x14ac:dyDescent="0.2">
      <c r="A24" s="35" t="s">
        <v>20</v>
      </c>
      <c r="B24" s="47">
        <v>5.4432489999999998</v>
      </c>
      <c r="C24" s="47">
        <v>7.88279</v>
      </c>
      <c r="D24" s="4"/>
      <c r="E24" s="3"/>
      <c r="F24" s="3"/>
      <c r="G24" s="3"/>
      <c r="H24" s="3"/>
    </row>
    <row r="25" spans="1:8" x14ac:dyDescent="0.2">
      <c r="A25" s="37" t="s">
        <v>21</v>
      </c>
      <c r="B25" s="38">
        <v>5.842562</v>
      </c>
      <c r="C25" s="38">
        <v>11.679004000000001</v>
      </c>
      <c r="D25" s="4"/>
      <c r="E25" s="3"/>
      <c r="F25" s="3"/>
      <c r="G25" s="3"/>
      <c r="H25" s="3"/>
    </row>
    <row r="26" spans="1:8" x14ac:dyDescent="0.2">
      <c r="A26" s="36" t="s">
        <v>22</v>
      </c>
      <c r="B26" s="47">
        <v>82.330414000000005</v>
      </c>
      <c r="C26" s="47">
        <v>86.085860999999994</v>
      </c>
      <c r="D26" s="4"/>
      <c r="E26" s="3"/>
      <c r="F26" s="3"/>
      <c r="G26" s="3"/>
      <c r="H26" s="3"/>
    </row>
    <row r="27" spans="1:8" x14ac:dyDescent="0.2">
      <c r="A27" s="37" t="s">
        <v>23</v>
      </c>
      <c r="B27" s="38">
        <v>26.815866</v>
      </c>
      <c r="C27" s="38">
        <v>28.465841999999999</v>
      </c>
      <c r="D27" s="4"/>
      <c r="E27" s="3"/>
      <c r="F27" s="3"/>
      <c r="G27" s="3"/>
      <c r="H27" s="3"/>
    </row>
    <row r="28" spans="1:8" x14ac:dyDescent="0.2">
      <c r="A28" s="35" t="s">
        <v>24</v>
      </c>
      <c r="B28" s="47">
        <v>27.948295000000002</v>
      </c>
      <c r="C28" s="47">
        <v>24.211731</v>
      </c>
      <c r="D28" s="4"/>
      <c r="E28" s="3"/>
      <c r="F28" s="3"/>
      <c r="G28" s="3"/>
      <c r="H28" s="3"/>
    </row>
    <row r="29" spans="1:8" x14ac:dyDescent="0.2">
      <c r="A29" s="37" t="s">
        <v>25</v>
      </c>
      <c r="B29" s="38">
        <v>3.5994679999999999</v>
      </c>
      <c r="C29" s="38">
        <v>2.0635569999999999</v>
      </c>
      <c r="D29" s="4"/>
      <c r="E29" s="3"/>
      <c r="F29" s="3"/>
      <c r="G29" s="3"/>
      <c r="H29" s="3"/>
    </row>
    <row r="30" spans="1:8" x14ac:dyDescent="0.2">
      <c r="A30" s="36" t="s">
        <v>26</v>
      </c>
      <c r="B30" s="47">
        <v>2.8066749999999998</v>
      </c>
      <c r="C30" s="47">
        <v>4.331391</v>
      </c>
      <c r="D30" s="4"/>
      <c r="E30" s="3"/>
      <c r="F30" s="3"/>
      <c r="G30" s="3"/>
      <c r="H30" s="3"/>
    </row>
    <row r="31" spans="1:8" x14ac:dyDescent="0.2">
      <c r="A31" s="37" t="s">
        <v>27</v>
      </c>
      <c r="B31" s="38">
        <v>1.6306999999999999E-2</v>
      </c>
      <c r="C31" s="38">
        <v>4.15E-4</v>
      </c>
      <c r="D31" s="4"/>
      <c r="E31" s="3"/>
      <c r="F31" s="3"/>
      <c r="G31" s="3"/>
      <c r="H31" s="3"/>
    </row>
    <row r="32" spans="1:8" x14ac:dyDescent="0.2">
      <c r="A32" s="35" t="s">
        <v>28</v>
      </c>
      <c r="B32" s="47">
        <v>66.232400999999996</v>
      </c>
      <c r="C32" s="47">
        <v>52.478183999999999</v>
      </c>
      <c r="D32" s="4"/>
      <c r="E32" s="3"/>
      <c r="F32" s="3"/>
      <c r="G32" s="3"/>
      <c r="H32" s="3"/>
    </row>
    <row r="33" spans="1:8" x14ac:dyDescent="0.2">
      <c r="A33" s="37" t="s">
        <v>29</v>
      </c>
      <c r="B33" s="38">
        <v>433.15204299999999</v>
      </c>
      <c r="C33" s="38">
        <v>448.55838299999999</v>
      </c>
      <c r="D33" s="4"/>
      <c r="E33" s="3"/>
      <c r="F33" s="3"/>
      <c r="G33" s="3"/>
      <c r="H33" s="3"/>
    </row>
    <row r="34" spans="1:8" x14ac:dyDescent="0.2">
      <c r="A34" s="36" t="s">
        <v>30</v>
      </c>
      <c r="B34" s="47">
        <v>51.210946999999997</v>
      </c>
      <c r="C34" s="47">
        <v>92.258602999999994</v>
      </c>
      <c r="D34" s="4"/>
      <c r="E34" s="3"/>
      <c r="F34" s="3"/>
      <c r="G34" s="3"/>
      <c r="H34" s="3"/>
    </row>
    <row r="35" spans="1:8" x14ac:dyDescent="0.2">
      <c r="A35" s="37" t="s">
        <v>31</v>
      </c>
      <c r="B35" s="38">
        <v>185.226181</v>
      </c>
      <c r="C35" s="38">
        <v>193.73524499999999</v>
      </c>
      <c r="D35" s="4"/>
      <c r="E35" s="3"/>
      <c r="F35" s="3"/>
      <c r="G35" s="3"/>
      <c r="H35" s="3"/>
    </row>
    <row r="36" spans="1:8" x14ac:dyDescent="0.2">
      <c r="A36" s="35" t="s">
        <v>32</v>
      </c>
      <c r="B36" s="47">
        <v>54.487459999999999</v>
      </c>
      <c r="C36" s="47">
        <v>18.270780999999999</v>
      </c>
      <c r="D36" s="4"/>
      <c r="E36" s="3"/>
      <c r="F36" s="3"/>
      <c r="G36" s="3"/>
      <c r="H36" s="3"/>
    </row>
    <row r="37" spans="1:8" x14ac:dyDescent="0.2">
      <c r="A37" s="37" t="s">
        <v>33</v>
      </c>
      <c r="B37" s="38">
        <v>255.61201800000001</v>
      </c>
      <c r="C37" s="38">
        <v>461.84376900000001</v>
      </c>
      <c r="D37" s="4"/>
      <c r="E37" s="3"/>
      <c r="F37" s="3"/>
      <c r="G37" s="3"/>
      <c r="H37" s="3"/>
    </row>
    <row r="38" spans="1:8" x14ac:dyDescent="0.2">
      <c r="A38" s="36" t="s">
        <v>34</v>
      </c>
      <c r="B38" s="47">
        <v>3.7100369999999998</v>
      </c>
      <c r="C38" s="47">
        <v>3.4477690000000001</v>
      </c>
      <c r="D38" s="4"/>
      <c r="E38" s="3"/>
      <c r="F38" s="3"/>
      <c r="G38" s="3"/>
      <c r="H38" s="3"/>
    </row>
    <row r="39" spans="1:8" x14ac:dyDescent="0.2">
      <c r="A39" s="37" t="s">
        <v>35</v>
      </c>
      <c r="B39" s="38">
        <v>42.732067000000001</v>
      </c>
      <c r="C39" s="38">
        <v>25.184078</v>
      </c>
      <c r="D39" s="4"/>
      <c r="E39" s="3"/>
      <c r="F39" s="3"/>
      <c r="G39" s="3"/>
      <c r="H39" s="3"/>
    </row>
    <row r="40" spans="1:8" x14ac:dyDescent="0.2">
      <c r="A40" s="35" t="s">
        <v>36</v>
      </c>
      <c r="B40" s="47">
        <v>25.889574</v>
      </c>
      <c r="C40" s="47">
        <v>25.050871000000001</v>
      </c>
      <c r="D40" s="4"/>
      <c r="E40" s="3"/>
      <c r="F40" s="3"/>
      <c r="G40" s="3"/>
      <c r="H40" s="3"/>
    </row>
    <row r="41" spans="1:8" x14ac:dyDescent="0.2">
      <c r="A41" s="37" t="s">
        <v>37</v>
      </c>
      <c r="B41" s="38">
        <v>86.688101000000003</v>
      </c>
      <c r="C41" s="38">
        <v>87.968738999999999</v>
      </c>
      <c r="D41" s="4"/>
      <c r="E41" s="3"/>
      <c r="F41" s="3"/>
      <c r="G41" s="3"/>
      <c r="H41" s="3"/>
    </row>
    <row r="42" spans="1:8" x14ac:dyDescent="0.2">
      <c r="A42" s="36" t="s">
        <v>38</v>
      </c>
      <c r="B42" s="47">
        <v>6.2240780000000004</v>
      </c>
      <c r="C42" s="47">
        <v>3.841437</v>
      </c>
      <c r="D42" s="4"/>
      <c r="E42" s="3"/>
      <c r="F42" s="3"/>
      <c r="G42" s="3"/>
      <c r="H42" s="3"/>
    </row>
    <row r="43" spans="1:8" x14ac:dyDescent="0.2">
      <c r="A43" s="37" t="s">
        <v>39</v>
      </c>
      <c r="B43" s="38">
        <v>3.078001</v>
      </c>
      <c r="C43" s="38">
        <v>1.9906459999999999</v>
      </c>
      <c r="D43" s="4"/>
      <c r="E43" s="3"/>
      <c r="F43" s="3"/>
      <c r="G43" s="3"/>
      <c r="H43" s="3"/>
    </row>
    <row r="44" spans="1:8" x14ac:dyDescent="0.2">
      <c r="A44" s="35" t="s">
        <v>40</v>
      </c>
      <c r="B44" s="47">
        <v>1.1169469999999999</v>
      </c>
      <c r="C44" s="47">
        <v>8.9339999999999992E-3</v>
      </c>
      <c r="D44" s="4"/>
      <c r="E44" s="3"/>
      <c r="F44" s="3"/>
      <c r="G44" s="3"/>
      <c r="H44" s="3"/>
    </row>
    <row r="45" spans="1:8" x14ac:dyDescent="0.2">
      <c r="A45" s="37" t="s">
        <v>41</v>
      </c>
      <c r="B45" s="38">
        <v>92.138656999999995</v>
      </c>
      <c r="C45" s="38">
        <v>104.27789</v>
      </c>
      <c r="D45" s="4"/>
      <c r="E45" s="3"/>
      <c r="F45" s="3"/>
      <c r="G45" s="3"/>
      <c r="H45" s="3"/>
    </row>
    <row r="46" spans="1:8" x14ac:dyDescent="0.2">
      <c r="A46" s="36" t="s">
        <v>42</v>
      </c>
      <c r="B46" s="47">
        <v>282.98823199999998</v>
      </c>
      <c r="C46" s="47">
        <v>311.99382100000003</v>
      </c>
      <c r="D46" s="4"/>
      <c r="E46" s="3"/>
      <c r="F46" s="3"/>
      <c r="G46" s="3"/>
      <c r="H46" s="3"/>
    </row>
    <row r="47" spans="1:8" x14ac:dyDescent="0.2">
      <c r="A47" s="37" t="s">
        <v>43</v>
      </c>
      <c r="B47" s="38">
        <v>53.843957000000003</v>
      </c>
      <c r="C47" s="38">
        <v>33.124053000000004</v>
      </c>
      <c r="D47" s="4"/>
      <c r="E47" s="3"/>
      <c r="F47" s="3"/>
      <c r="G47" s="3"/>
      <c r="H47" s="3"/>
    </row>
    <row r="48" spans="1:8" x14ac:dyDescent="0.2">
      <c r="A48" s="35" t="s">
        <v>44</v>
      </c>
      <c r="B48" s="47">
        <v>1.252618</v>
      </c>
      <c r="C48" s="47">
        <v>5.0652999999999997E-2</v>
      </c>
      <c r="D48" s="4"/>
      <c r="E48" s="3"/>
      <c r="F48" s="3"/>
      <c r="G48" s="3"/>
      <c r="H48" s="3"/>
    </row>
    <row r="49" spans="1:8" x14ac:dyDescent="0.2">
      <c r="A49" s="37" t="s">
        <v>45</v>
      </c>
      <c r="B49" s="38">
        <v>2.0910579999999999</v>
      </c>
      <c r="C49" s="38">
        <v>8.0238049999999994</v>
      </c>
      <c r="D49" s="4"/>
      <c r="E49" s="3"/>
      <c r="F49" s="3"/>
      <c r="G49" s="3"/>
      <c r="H49" s="3"/>
    </row>
    <row r="50" spans="1:8" x14ac:dyDescent="0.2">
      <c r="A50" s="36" t="s">
        <v>46</v>
      </c>
      <c r="B50" s="47">
        <v>8.8880000000000001E-2</v>
      </c>
      <c r="C50" s="47">
        <v>0.17250599999999999</v>
      </c>
      <c r="D50" s="4"/>
      <c r="E50" s="3"/>
      <c r="F50" s="3"/>
      <c r="G50" s="3"/>
      <c r="H50" s="3"/>
    </row>
    <row r="51" spans="1:8" x14ac:dyDescent="0.2">
      <c r="A51" s="37" t="s">
        <v>47</v>
      </c>
      <c r="B51" s="38">
        <v>14.677455999999999</v>
      </c>
      <c r="C51" s="38">
        <v>6.7122349999999997</v>
      </c>
      <c r="D51" s="4"/>
      <c r="E51" s="3"/>
      <c r="F51" s="3"/>
      <c r="G51" s="3"/>
      <c r="H51" s="3"/>
    </row>
    <row r="52" spans="1:8" x14ac:dyDescent="0.2">
      <c r="A52" s="35" t="s">
        <v>48</v>
      </c>
      <c r="B52" s="47">
        <v>2.9204999999999998E-2</v>
      </c>
      <c r="C52" s="47">
        <v>0.29175800000000002</v>
      </c>
      <c r="D52" s="4"/>
      <c r="E52" s="3"/>
      <c r="F52" s="3"/>
      <c r="G52" s="3"/>
      <c r="H52" s="3"/>
    </row>
    <row r="53" spans="1:8" x14ac:dyDescent="0.2">
      <c r="A53" s="37" t="s">
        <v>49</v>
      </c>
      <c r="B53" s="38">
        <v>0.39655499999999999</v>
      </c>
      <c r="C53" s="38">
        <v>1.9009240000000001</v>
      </c>
      <c r="D53" s="4"/>
      <c r="E53" s="3"/>
      <c r="F53" s="3"/>
      <c r="G53" s="3"/>
      <c r="H53" s="3"/>
    </row>
    <row r="54" spans="1:8" x14ac:dyDescent="0.2">
      <c r="A54" s="36" t="s">
        <v>50</v>
      </c>
      <c r="B54" s="47">
        <v>59.301968000000002</v>
      </c>
      <c r="C54" s="47">
        <v>116.716416</v>
      </c>
      <c r="D54" s="4"/>
      <c r="E54" s="3"/>
      <c r="F54" s="3"/>
      <c r="G54" s="3"/>
      <c r="H54" s="3"/>
    </row>
    <row r="55" spans="1:8" x14ac:dyDescent="0.2">
      <c r="A55" s="37" t="s">
        <v>51</v>
      </c>
      <c r="B55" s="38">
        <v>61.580089000000001</v>
      </c>
      <c r="C55" s="38">
        <v>46.336967999999999</v>
      </c>
      <c r="D55" s="4"/>
      <c r="E55" s="3"/>
      <c r="F55" s="3"/>
      <c r="G55" s="3"/>
      <c r="H55" s="3"/>
    </row>
    <row r="56" spans="1:8" x14ac:dyDescent="0.2">
      <c r="A56" s="35" t="s">
        <v>52</v>
      </c>
      <c r="B56" s="47">
        <v>15.719853000000001</v>
      </c>
      <c r="C56" s="47">
        <v>2.304195</v>
      </c>
      <c r="D56" s="4"/>
      <c r="E56" s="3"/>
      <c r="F56" s="3"/>
      <c r="G56" s="3"/>
      <c r="H56" s="3"/>
    </row>
    <row r="57" spans="1:8" x14ac:dyDescent="0.2">
      <c r="A57" s="37" t="s">
        <v>53</v>
      </c>
      <c r="B57" s="38">
        <v>2.1162869999999998</v>
      </c>
      <c r="C57" s="38">
        <v>2.8249409999999999</v>
      </c>
      <c r="D57" s="4"/>
      <c r="E57" s="3"/>
      <c r="F57" s="3"/>
      <c r="G57" s="3"/>
      <c r="H57" s="3"/>
    </row>
    <row r="58" spans="1:8" x14ac:dyDescent="0.2">
      <c r="A58" s="36" t="s">
        <v>54</v>
      </c>
      <c r="B58" s="47">
        <v>0.14322399999999999</v>
      </c>
      <c r="C58" s="47">
        <v>0.119265</v>
      </c>
      <c r="D58" s="4"/>
      <c r="E58" s="3"/>
      <c r="F58" s="3"/>
      <c r="G58" s="3"/>
      <c r="H58" s="3"/>
    </row>
    <row r="59" spans="1:8" x14ac:dyDescent="0.2">
      <c r="A59" s="37" t="s">
        <v>55</v>
      </c>
      <c r="B59" s="38">
        <v>1.505711</v>
      </c>
      <c r="C59" s="38">
        <v>2.7634989999999999</v>
      </c>
      <c r="D59" s="4"/>
      <c r="E59" s="3"/>
      <c r="F59" s="3"/>
      <c r="G59" s="3"/>
      <c r="H59" s="3"/>
    </row>
    <row r="60" spans="1:8" x14ac:dyDescent="0.2">
      <c r="A60" s="35" t="s">
        <v>99</v>
      </c>
      <c r="B60" s="47">
        <v>1.2895999999999999E-2</v>
      </c>
      <c r="C60" s="47">
        <v>5.9499999999999997E-2</v>
      </c>
      <c r="D60" s="4"/>
      <c r="E60" s="3"/>
      <c r="F60" s="3"/>
      <c r="G60" s="3"/>
      <c r="H60" s="3"/>
    </row>
    <row r="61" spans="1:8" x14ac:dyDescent="0.2">
      <c r="A61" s="37" t="s">
        <v>56</v>
      </c>
      <c r="B61" s="38">
        <v>3.9316469999999999</v>
      </c>
      <c r="C61" s="38">
        <v>3.975644</v>
      </c>
      <c r="D61" s="4"/>
      <c r="E61" s="3"/>
      <c r="F61" s="3"/>
      <c r="G61" s="3"/>
      <c r="H61" s="3"/>
    </row>
    <row r="62" spans="1:8" x14ac:dyDescent="0.2">
      <c r="A62" s="36" t="s">
        <v>57</v>
      </c>
      <c r="B62" s="47">
        <v>3.6721050000000002</v>
      </c>
      <c r="C62" s="47">
        <v>2.9437500000000001</v>
      </c>
      <c r="D62" s="4"/>
      <c r="E62" s="3"/>
      <c r="F62" s="3"/>
      <c r="G62" s="3"/>
      <c r="H62" s="3"/>
    </row>
    <row r="63" spans="1:8" x14ac:dyDescent="0.2">
      <c r="A63" s="37" t="s">
        <v>58</v>
      </c>
      <c r="B63" s="38">
        <v>10.326235</v>
      </c>
      <c r="C63" s="38">
        <v>20.560441000000001</v>
      </c>
      <c r="D63" s="4"/>
      <c r="E63" s="3"/>
      <c r="F63" s="3"/>
      <c r="G63" s="3"/>
      <c r="H63" s="3"/>
    </row>
    <row r="64" spans="1:8" x14ac:dyDescent="0.2">
      <c r="A64" s="35" t="s">
        <v>59</v>
      </c>
      <c r="B64" s="47">
        <v>2.9127079999999999</v>
      </c>
      <c r="C64" s="47">
        <v>1.9161649999999999</v>
      </c>
      <c r="D64" s="4"/>
      <c r="E64" s="3"/>
      <c r="F64" s="3"/>
      <c r="G64" s="3"/>
      <c r="H64" s="3"/>
    </row>
    <row r="65" spans="1:8" x14ac:dyDescent="0.2">
      <c r="A65" s="37" t="s">
        <v>60</v>
      </c>
      <c r="B65" s="38">
        <v>0.47515400000000002</v>
      </c>
      <c r="C65" s="38">
        <v>0.43219200000000002</v>
      </c>
      <c r="D65" s="4"/>
      <c r="E65" s="3"/>
      <c r="F65" s="3"/>
      <c r="G65" s="3"/>
      <c r="H65" s="3"/>
    </row>
    <row r="66" spans="1:8" x14ac:dyDescent="0.2">
      <c r="A66" s="36" t="s">
        <v>61</v>
      </c>
      <c r="B66" s="47">
        <v>5.1183820000000004</v>
      </c>
      <c r="C66" s="47">
        <v>3.2437710000000002</v>
      </c>
      <c r="D66" s="4"/>
      <c r="E66" s="3"/>
      <c r="F66" s="3"/>
      <c r="G66" s="3"/>
      <c r="H66" s="3"/>
    </row>
    <row r="67" spans="1:8" x14ac:dyDescent="0.2">
      <c r="A67" s="37" t="s">
        <v>62</v>
      </c>
      <c r="B67" s="38">
        <v>0.484788</v>
      </c>
      <c r="C67" s="38">
        <v>0.60721400000000003</v>
      </c>
      <c r="D67" s="4"/>
      <c r="E67" s="3"/>
      <c r="F67" s="3"/>
      <c r="G67" s="3"/>
      <c r="H67" s="3"/>
    </row>
    <row r="68" spans="1:8" x14ac:dyDescent="0.2">
      <c r="A68" s="35" t="s">
        <v>63</v>
      </c>
      <c r="B68" s="47">
        <v>5.0771629999999996</v>
      </c>
      <c r="C68" s="47">
        <v>9.2939799999999995</v>
      </c>
      <c r="D68" s="4"/>
      <c r="E68" s="3"/>
      <c r="F68" s="3"/>
      <c r="G68" s="3"/>
      <c r="H68" s="3"/>
    </row>
    <row r="69" spans="1:8" x14ac:dyDescent="0.2">
      <c r="A69" s="37" t="s">
        <v>64</v>
      </c>
      <c r="B69" s="38">
        <v>14.108252</v>
      </c>
      <c r="C69" s="38">
        <v>22.348638999999999</v>
      </c>
      <c r="D69" s="4"/>
      <c r="E69" s="3"/>
      <c r="F69" s="3"/>
      <c r="G69" s="3"/>
      <c r="H69" s="3"/>
    </row>
    <row r="70" spans="1:8" x14ac:dyDescent="0.2">
      <c r="A70" s="36" t="s">
        <v>65</v>
      </c>
      <c r="B70" s="47">
        <v>15.161289999999999</v>
      </c>
      <c r="C70" s="47">
        <v>5.757663</v>
      </c>
      <c r="D70" s="4"/>
      <c r="E70" s="3"/>
      <c r="F70" s="3"/>
      <c r="G70" s="3"/>
      <c r="H70" s="3"/>
    </row>
    <row r="71" spans="1:8" x14ac:dyDescent="0.2">
      <c r="A71" s="37" t="s">
        <v>66</v>
      </c>
      <c r="B71" s="38">
        <v>4.393732</v>
      </c>
      <c r="C71" s="38">
        <v>4.3578539999999997</v>
      </c>
      <c r="D71" s="4"/>
      <c r="E71" s="3"/>
      <c r="F71" s="3"/>
      <c r="G71" s="3"/>
      <c r="H71" s="3"/>
    </row>
    <row r="72" spans="1:8" x14ac:dyDescent="0.2">
      <c r="A72" s="35" t="s">
        <v>67</v>
      </c>
      <c r="B72" s="47">
        <v>0.54773700000000003</v>
      </c>
      <c r="C72" s="47">
        <v>3.889313</v>
      </c>
      <c r="D72" s="4"/>
      <c r="E72" s="3"/>
      <c r="F72" s="3"/>
      <c r="G72" s="3"/>
      <c r="H72" s="3"/>
    </row>
    <row r="73" spans="1:8" x14ac:dyDescent="0.2">
      <c r="A73" s="37" t="s">
        <v>68</v>
      </c>
      <c r="B73" s="38">
        <v>9.1962000000000002E-2</v>
      </c>
      <c r="C73" s="38">
        <v>8.6705000000000004E-2</v>
      </c>
      <c r="D73" s="4"/>
      <c r="E73" s="3"/>
      <c r="F73" s="3"/>
      <c r="G73" s="3"/>
      <c r="H73" s="3"/>
    </row>
    <row r="74" spans="1:8" x14ac:dyDescent="0.2">
      <c r="A74" s="36" t="s">
        <v>69</v>
      </c>
      <c r="B74" s="47">
        <v>7.3993000000000003E-2</v>
      </c>
      <c r="C74" s="47">
        <v>0.13283900000000001</v>
      </c>
      <c r="D74" s="4"/>
      <c r="E74" s="3"/>
      <c r="F74" s="3"/>
      <c r="G74" s="3"/>
      <c r="H74" s="3"/>
    </row>
    <row r="75" spans="1:8" x14ac:dyDescent="0.2">
      <c r="A75" s="37" t="s">
        <v>70</v>
      </c>
      <c r="B75" s="38">
        <v>54.542707999999998</v>
      </c>
      <c r="C75" s="38">
        <v>39.406678999999997</v>
      </c>
      <c r="D75" s="4"/>
      <c r="E75" s="3"/>
      <c r="F75" s="3"/>
      <c r="G75" s="3"/>
      <c r="H75" s="3"/>
    </row>
    <row r="76" spans="1:8" x14ac:dyDescent="0.2">
      <c r="A76" s="35" t="s">
        <v>71</v>
      </c>
      <c r="B76" s="47">
        <v>16.954194000000001</v>
      </c>
      <c r="C76" s="47">
        <v>26.883222</v>
      </c>
      <c r="D76" s="4"/>
      <c r="E76" s="3"/>
      <c r="F76" s="3"/>
      <c r="G76" s="3"/>
      <c r="H76" s="3"/>
    </row>
    <row r="77" spans="1:8" x14ac:dyDescent="0.2">
      <c r="A77" s="37" t="s">
        <v>72</v>
      </c>
      <c r="B77" s="38">
        <v>35.806218000000001</v>
      </c>
      <c r="C77" s="38">
        <v>30.898482000000001</v>
      </c>
      <c r="D77" s="4"/>
      <c r="E77" s="3"/>
      <c r="F77" s="3"/>
      <c r="G77" s="3"/>
      <c r="H77" s="3"/>
    </row>
    <row r="78" spans="1:8" x14ac:dyDescent="0.2">
      <c r="A78" s="36" t="s">
        <v>73</v>
      </c>
      <c r="B78" s="47">
        <v>834.47272699999996</v>
      </c>
      <c r="C78" s="47">
        <v>106.174104</v>
      </c>
      <c r="D78" s="4"/>
      <c r="E78" s="3"/>
      <c r="F78" s="3"/>
      <c r="G78" s="3"/>
      <c r="H78" s="3"/>
    </row>
    <row r="79" spans="1:8" x14ac:dyDescent="0.2">
      <c r="A79" s="37" t="s">
        <v>74</v>
      </c>
      <c r="B79" s="38">
        <v>355.09646099999998</v>
      </c>
      <c r="C79" s="38">
        <v>449.48136</v>
      </c>
      <c r="D79" s="4"/>
      <c r="E79" s="3"/>
      <c r="F79" s="3"/>
      <c r="G79" s="3"/>
      <c r="H79" s="3"/>
    </row>
    <row r="80" spans="1:8" x14ac:dyDescent="0.2">
      <c r="A80" s="35" t="s">
        <v>75</v>
      </c>
      <c r="B80" s="47">
        <v>493.789806</v>
      </c>
      <c r="C80" s="47">
        <v>180.73541499999999</v>
      </c>
      <c r="D80" s="4"/>
      <c r="E80" s="3"/>
      <c r="F80" s="3"/>
      <c r="G80" s="3"/>
      <c r="H80" s="3"/>
    </row>
    <row r="81" spans="1:8" x14ac:dyDescent="0.2">
      <c r="A81" s="37" t="s">
        <v>76</v>
      </c>
      <c r="B81" s="38">
        <v>842.97507399999995</v>
      </c>
      <c r="C81" s="38">
        <v>492.87553200000002</v>
      </c>
      <c r="D81" s="4"/>
      <c r="E81" s="3"/>
      <c r="F81" s="3"/>
      <c r="G81" s="3"/>
      <c r="H81" s="3"/>
    </row>
    <row r="82" spans="1:8" x14ac:dyDescent="0.2">
      <c r="A82" s="36" t="s">
        <v>77</v>
      </c>
      <c r="B82" s="47">
        <v>11.763202</v>
      </c>
      <c r="C82" s="47">
        <v>10.24274</v>
      </c>
      <c r="D82" s="4"/>
      <c r="E82" s="3"/>
      <c r="F82" s="3"/>
      <c r="G82" s="3"/>
      <c r="H82" s="3"/>
    </row>
    <row r="83" spans="1:8" x14ac:dyDescent="0.2">
      <c r="A83" s="37" t="s">
        <v>78</v>
      </c>
      <c r="B83" s="38">
        <v>49.345213000000001</v>
      </c>
      <c r="C83" s="38">
        <v>36.312314999999998</v>
      </c>
      <c r="D83" s="4"/>
      <c r="E83" s="3"/>
      <c r="F83" s="3"/>
      <c r="G83" s="3"/>
      <c r="H83" s="3"/>
    </row>
    <row r="84" spans="1:8" x14ac:dyDescent="0.2">
      <c r="A84" s="35" t="s">
        <v>79</v>
      </c>
      <c r="B84" s="47">
        <v>3.6997740000000001</v>
      </c>
      <c r="C84" s="47">
        <v>3.311636</v>
      </c>
      <c r="D84" s="4"/>
      <c r="E84" s="3"/>
      <c r="F84" s="3"/>
      <c r="G84" s="3"/>
      <c r="H84" s="3"/>
    </row>
    <row r="85" spans="1:8" x14ac:dyDescent="0.2">
      <c r="A85" s="37" t="s">
        <v>80</v>
      </c>
      <c r="B85" s="38">
        <v>23.699203000000001</v>
      </c>
      <c r="C85" s="38">
        <v>9.4798550000000006</v>
      </c>
      <c r="D85" s="4"/>
      <c r="E85" s="3"/>
      <c r="F85" s="3"/>
      <c r="G85" s="3"/>
      <c r="H85" s="3"/>
    </row>
    <row r="86" spans="1:8" x14ac:dyDescent="0.2">
      <c r="A86" s="36" t="s">
        <v>81</v>
      </c>
      <c r="B86" s="47">
        <v>0.13098099999999999</v>
      </c>
      <c r="C86" s="47">
        <v>1.9944E-2</v>
      </c>
      <c r="D86" s="4"/>
      <c r="E86" s="3"/>
      <c r="F86" s="3"/>
      <c r="G86" s="3"/>
      <c r="H86" s="3"/>
    </row>
    <row r="87" spans="1:8" x14ac:dyDescent="0.2">
      <c r="A87" s="37" t="s">
        <v>82</v>
      </c>
      <c r="B87" s="38">
        <v>16.124935000000001</v>
      </c>
      <c r="C87" s="38">
        <v>3.2984460000000002</v>
      </c>
      <c r="D87" s="4"/>
      <c r="E87" s="3"/>
      <c r="F87" s="3"/>
      <c r="G87" s="3"/>
      <c r="H87" s="3"/>
    </row>
    <row r="88" spans="1:8" x14ac:dyDescent="0.2">
      <c r="A88" s="35" t="s">
        <v>83</v>
      </c>
      <c r="B88" s="47">
        <v>11.67071</v>
      </c>
      <c r="C88" s="47">
        <v>10.555659</v>
      </c>
      <c r="D88" s="4"/>
      <c r="E88" s="3"/>
      <c r="F88" s="3"/>
      <c r="G88" s="3"/>
      <c r="H88" s="3"/>
    </row>
    <row r="89" spans="1:8" x14ac:dyDescent="0.2">
      <c r="A89" s="37" t="s">
        <v>84</v>
      </c>
      <c r="B89" s="38">
        <v>13.476805000000001</v>
      </c>
      <c r="C89" s="38">
        <v>12.497158000000001</v>
      </c>
      <c r="D89" s="4"/>
      <c r="E89" s="3"/>
      <c r="F89" s="3"/>
      <c r="G89" s="3"/>
      <c r="H89" s="3"/>
    </row>
    <row r="90" spans="1:8" x14ac:dyDescent="0.2">
      <c r="A90" s="36" t="s">
        <v>85</v>
      </c>
      <c r="B90" s="47">
        <v>1307.0999440000001</v>
      </c>
      <c r="C90" s="47">
        <v>1144.5250370000001</v>
      </c>
      <c r="D90" s="4"/>
      <c r="E90" s="3"/>
      <c r="F90" s="3"/>
      <c r="G90" s="3"/>
      <c r="H90" s="3"/>
    </row>
    <row r="91" spans="1:8" x14ac:dyDescent="0.2">
      <c r="A91" s="37" t="s">
        <v>86</v>
      </c>
      <c r="B91" s="38">
        <v>527.43712900000003</v>
      </c>
      <c r="C91" s="38">
        <v>401.89901600000002</v>
      </c>
      <c r="D91" s="4"/>
      <c r="E91" s="3"/>
      <c r="F91" s="3"/>
      <c r="G91" s="3"/>
      <c r="H91" s="3"/>
    </row>
    <row r="92" spans="1:8" x14ac:dyDescent="0.2">
      <c r="A92" s="35" t="s">
        <v>87</v>
      </c>
      <c r="B92" s="47">
        <v>7.860258</v>
      </c>
      <c r="C92" s="47">
        <v>2.7192069999999999</v>
      </c>
      <c r="D92" s="4"/>
      <c r="E92" s="3"/>
      <c r="F92" s="3"/>
      <c r="G92" s="3"/>
      <c r="H92" s="3"/>
    </row>
    <row r="93" spans="1:8" x14ac:dyDescent="0.2">
      <c r="A93" s="37" t="s">
        <v>88</v>
      </c>
      <c r="B93" s="38">
        <v>1712.5325829999999</v>
      </c>
      <c r="C93" s="38">
        <v>900.86857199999997</v>
      </c>
      <c r="D93" s="4"/>
      <c r="E93" s="3"/>
      <c r="F93" s="3"/>
      <c r="G93" s="3"/>
      <c r="H93" s="3"/>
    </row>
    <row r="94" spans="1:8" x14ac:dyDescent="0.2">
      <c r="A94" s="36" t="s">
        <v>89</v>
      </c>
      <c r="B94" s="47">
        <v>231.67144500000001</v>
      </c>
      <c r="C94" s="47">
        <v>151.96356299999999</v>
      </c>
      <c r="D94" s="4"/>
      <c r="E94" s="3"/>
      <c r="F94" s="3"/>
      <c r="G94" s="3"/>
      <c r="H94" s="3"/>
    </row>
    <row r="95" spans="1:8" x14ac:dyDescent="0.2">
      <c r="A95" s="37" t="s">
        <v>90</v>
      </c>
      <c r="B95" s="38">
        <v>522.87744799999996</v>
      </c>
      <c r="C95" s="38">
        <v>16.781184</v>
      </c>
      <c r="D95" s="4"/>
      <c r="E95" s="3"/>
      <c r="F95" s="3"/>
      <c r="G95" s="3"/>
      <c r="H95" s="3"/>
    </row>
    <row r="96" spans="1:8" x14ac:dyDescent="0.2">
      <c r="A96" s="35" t="s">
        <v>91</v>
      </c>
      <c r="B96" s="47">
        <v>241.60545400000001</v>
      </c>
      <c r="C96" s="47">
        <v>223.534604</v>
      </c>
      <c r="D96" s="4"/>
      <c r="E96" s="3"/>
      <c r="F96" s="3"/>
      <c r="G96" s="3"/>
      <c r="H96" s="3"/>
    </row>
    <row r="97" spans="1:8" x14ac:dyDescent="0.2">
      <c r="A97" s="37" t="s">
        <v>92</v>
      </c>
      <c r="B97" s="38">
        <v>20.815588999999999</v>
      </c>
      <c r="C97" s="38">
        <v>35.713827000000002</v>
      </c>
      <c r="D97" s="4"/>
      <c r="E97" s="3"/>
      <c r="F97" s="3"/>
      <c r="G97" s="3"/>
      <c r="H97" s="3"/>
    </row>
    <row r="98" spans="1:8" x14ac:dyDescent="0.2">
      <c r="A98" s="36" t="s">
        <v>93</v>
      </c>
      <c r="B98" s="47">
        <v>0.46157700000000002</v>
      </c>
      <c r="C98" s="47">
        <v>0.15654599999999999</v>
      </c>
      <c r="D98" s="4"/>
      <c r="E98" s="3"/>
      <c r="F98" s="3"/>
      <c r="G98" s="3"/>
      <c r="H98" s="3"/>
    </row>
    <row r="99" spans="1:8" x14ac:dyDescent="0.2">
      <c r="A99" s="37" t="s">
        <v>94</v>
      </c>
      <c r="B99" s="38">
        <v>35.545856000000001</v>
      </c>
      <c r="C99" s="38">
        <v>23.563936999999999</v>
      </c>
      <c r="D99" s="4"/>
      <c r="E99" s="3"/>
      <c r="F99" s="3"/>
      <c r="G99" s="3"/>
      <c r="H99" s="3"/>
    </row>
    <row r="100" spans="1:8" x14ac:dyDescent="0.2">
      <c r="A100" s="35" t="s">
        <v>95</v>
      </c>
      <c r="B100" s="47">
        <v>5.2539899999999999</v>
      </c>
      <c r="C100" s="47">
        <v>11.253307</v>
      </c>
      <c r="D100" s="4"/>
      <c r="E100" s="3"/>
      <c r="F100" s="3"/>
      <c r="G100" s="3"/>
      <c r="H100" s="3"/>
    </row>
    <row r="101" spans="1:8" x14ac:dyDescent="0.2">
      <c r="A101" s="37" t="s">
        <v>96</v>
      </c>
      <c r="B101" s="38">
        <v>29.585225999999999</v>
      </c>
      <c r="C101" s="38">
        <v>33.957560000000001</v>
      </c>
      <c r="D101" s="4"/>
      <c r="E101" s="3"/>
      <c r="F101" s="3"/>
      <c r="G101" s="3"/>
      <c r="H101" s="3"/>
    </row>
    <row r="102" spans="1:8" x14ac:dyDescent="0.2">
      <c r="A102" s="36" t="s">
        <v>97</v>
      </c>
      <c r="B102" s="47">
        <v>107.502157</v>
      </c>
      <c r="C102" s="47">
        <v>321.32358499999998</v>
      </c>
      <c r="D102" s="4"/>
      <c r="E102" s="3"/>
      <c r="F102" s="3"/>
      <c r="G102" s="3"/>
      <c r="H102" s="3"/>
    </row>
    <row r="103" spans="1:8" x14ac:dyDescent="0.2">
      <c r="A103" s="16" t="s">
        <v>98</v>
      </c>
      <c r="B103" s="17">
        <v>4.3982669999999997</v>
      </c>
      <c r="C103" s="17">
        <v>2.810187</v>
      </c>
      <c r="D103" s="4"/>
      <c r="E103" s="3"/>
      <c r="F103" s="3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51" t="s">
        <v>215</v>
      </c>
      <c r="B105" s="18"/>
      <c r="C105" s="18"/>
      <c r="D105" s="18"/>
      <c r="E105" s="18"/>
    </row>
    <row r="106" spans="1:8" x14ac:dyDescent="0.2">
      <c r="A106" s="67" t="str">
        <f>'working sheet'!$B$34</f>
        <v xml:space="preserve"> بيانات عام 2021 أوليّة </v>
      </c>
      <c r="B106" s="67"/>
      <c r="C106" s="67"/>
      <c r="D106" s="67"/>
      <c r="E106" s="67"/>
    </row>
  </sheetData>
  <mergeCells count="4">
    <mergeCell ref="A106:E106"/>
    <mergeCell ref="A4:G4"/>
    <mergeCell ref="A5:A6"/>
    <mergeCell ref="B5:C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94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sheet'!J9</f>
        <v>حركة التجارة الخارجية السلعية غير النفطية - عبر منافذ إمارة أبوظبي-يناير 2021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255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4" t="s">
        <v>214</v>
      </c>
      <c r="B4" s="64"/>
      <c r="C4" s="64"/>
      <c r="D4" s="64"/>
      <c r="E4" s="64"/>
      <c r="F4" s="64"/>
      <c r="G4" s="64"/>
      <c r="H4" s="24"/>
    </row>
    <row r="5" spans="1:12" ht="29.25" customHeight="1" x14ac:dyDescent="0.2">
      <c r="A5" s="68" t="s">
        <v>217</v>
      </c>
      <c r="B5" s="66" t="s">
        <v>218</v>
      </c>
      <c r="C5" s="66"/>
      <c r="D5" s="4"/>
      <c r="E5" s="3"/>
      <c r="F5" s="3"/>
      <c r="G5" s="3"/>
      <c r="H5" s="3"/>
    </row>
    <row r="6" spans="1:12" ht="19.5" customHeight="1" x14ac:dyDescent="0.2">
      <c r="A6" s="68"/>
      <c r="B6" s="44">
        <f>'working sheet'!D4</f>
        <v>2020</v>
      </c>
      <c r="C6" s="44">
        <f>'working sheet'!D5</f>
        <v>2021</v>
      </c>
      <c r="D6" s="4"/>
      <c r="E6" s="3"/>
      <c r="F6" s="3"/>
      <c r="G6" s="3"/>
      <c r="H6" s="3"/>
    </row>
    <row r="7" spans="1:12" x14ac:dyDescent="0.2">
      <c r="A7" s="9" t="s">
        <v>3</v>
      </c>
      <c r="B7" s="62">
        <v>5487.3648119999998</v>
      </c>
      <c r="C7" s="62">
        <v>6248.3488049999996</v>
      </c>
      <c r="D7" s="4"/>
      <c r="E7" s="10"/>
      <c r="F7" s="3"/>
      <c r="G7" s="3"/>
      <c r="H7" s="3"/>
    </row>
    <row r="8" spans="1:12" x14ac:dyDescent="0.2">
      <c r="A8" s="35" t="s">
        <v>100</v>
      </c>
      <c r="B8" s="47">
        <v>1755.079348</v>
      </c>
      <c r="C8" s="47">
        <v>2144.288528</v>
      </c>
      <c r="D8" s="4"/>
      <c r="E8" s="3"/>
      <c r="F8" s="3"/>
      <c r="G8" s="3"/>
      <c r="H8" s="3"/>
    </row>
    <row r="9" spans="1:12" ht="17.25" customHeight="1" x14ac:dyDescent="0.2">
      <c r="A9" s="37" t="s">
        <v>102</v>
      </c>
      <c r="B9" s="38">
        <v>56.339565</v>
      </c>
      <c r="C9" s="38">
        <v>766.27273200000002</v>
      </c>
      <c r="D9" s="4"/>
      <c r="E9" s="3"/>
      <c r="F9" s="3"/>
      <c r="G9" s="3"/>
      <c r="H9" s="3"/>
    </row>
    <row r="10" spans="1:12" x14ac:dyDescent="0.2">
      <c r="A10" s="36" t="s">
        <v>107</v>
      </c>
      <c r="B10" s="47">
        <v>365.57148799999999</v>
      </c>
      <c r="C10" s="47">
        <v>456.97341799999998</v>
      </c>
      <c r="D10" s="4"/>
      <c r="E10" s="3"/>
      <c r="F10" s="3"/>
      <c r="G10" s="3"/>
      <c r="H10" s="3"/>
    </row>
    <row r="11" spans="1:12" x14ac:dyDescent="0.2">
      <c r="A11" s="37" t="s">
        <v>101</v>
      </c>
      <c r="B11" s="38">
        <v>586.53571599999998</v>
      </c>
      <c r="C11" s="38">
        <v>413.18038100000001</v>
      </c>
      <c r="D11" s="4"/>
      <c r="E11" s="3"/>
      <c r="F11" s="3"/>
      <c r="G11" s="3"/>
      <c r="H11" s="3"/>
    </row>
    <row r="12" spans="1:12" x14ac:dyDescent="0.2">
      <c r="A12" s="35" t="s">
        <v>104</v>
      </c>
      <c r="B12" s="47">
        <v>723.85121800000002</v>
      </c>
      <c r="C12" s="47">
        <v>308.245362</v>
      </c>
      <c r="D12" s="4"/>
      <c r="E12" s="3"/>
      <c r="F12" s="3"/>
      <c r="G12" s="3"/>
      <c r="H12" s="3"/>
    </row>
    <row r="13" spans="1:12" x14ac:dyDescent="0.2">
      <c r="A13" s="37" t="s">
        <v>105</v>
      </c>
      <c r="B13" s="38">
        <v>204.80406300000001</v>
      </c>
      <c r="C13" s="38">
        <v>306.59941300000003</v>
      </c>
      <c r="D13" s="4"/>
      <c r="E13" s="3"/>
      <c r="F13" s="3"/>
      <c r="G13" s="3"/>
      <c r="H13" s="3"/>
    </row>
    <row r="14" spans="1:12" x14ac:dyDescent="0.2">
      <c r="A14" s="36" t="s">
        <v>108</v>
      </c>
      <c r="B14" s="47">
        <v>142.98626300000001</v>
      </c>
      <c r="C14" s="47">
        <v>232.79468199999999</v>
      </c>
      <c r="D14" s="4"/>
      <c r="E14" s="3"/>
      <c r="F14" s="3"/>
      <c r="G14" s="3"/>
      <c r="H14" s="3"/>
    </row>
    <row r="15" spans="1:12" x14ac:dyDescent="0.2">
      <c r="A15" s="37" t="s">
        <v>103</v>
      </c>
      <c r="B15" s="38">
        <v>5.4380269999999999</v>
      </c>
      <c r="C15" s="38">
        <v>170.569287</v>
      </c>
      <c r="D15" s="4"/>
      <c r="E15" s="3"/>
      <c r="F15" s="3"/>
      <c r="G15" s="3"/>
      <c r="H15" s="3"/>
    </row>
    <row r="16" spans="1:12" x14ac:dyDescent="0.2">
      <c r="A16" s="35" t="s">
        <v>110</v>
      </c>
      <c r="B16" s="47">
        <v>97.408529999999999</v>
      </c>
      <c r="C16" s="47">
        <v>170.36778200000001</v>
      </c>
      <c r="D16" s="4"/>
      <c r="E16" s="3"/>
      <c r="F16" s="3"/>
      <c r="G16" s="3"/>
      <c r="H16" s="3"/>
    </row>
    <row r="17" spans="1:8" x14ac:dyDescent="0.2">
      <c r="A17" s="37" t="s">
        <v>109</v>
      </c>
      <c r="B17" s="38">
        <v>150.073724</v>
      </c>
      <c r="C17" s="38">
        <v>128.155103</v>
      </c>
      <c r="D17" s="4"/>
      <c r="E17" s="3"/>
      <c r="F17" s="3"/>
      <c r="G17" s="3"/>
      <c r="H17" s="3"/>
    </row>
    <row r="18" spans="1:8" x14ac:dyDescent="0.2">
      <c r="A18" s="36" t="s">
        <v>117</v>
      </c>
      <c r="B18" s="47">
        <v>38.400585999999997</v>
      </c>
      <c r="C18" s="47">
        <v>115.426395</v>
      </c>
      <c r="D18" s="4"/>
      <c r="E18" s="3"/>
      <c r="F18" s="3"/>
      <c r="G18" s="3"/>
      <c r="H18" s="3"/>
    </row>
    <row r="19" spans="1:8" x14ac:dyDescent="0.2">
      <c r="A19" s="37" t="s">
        <v>106</v>
      </c>
      <c r="B19" s="38">
        <v>289.81224500000002</v>
      </c>
      <c r="C19" s="38">
        <v>97.382846000000001</v>
      </c>
      <c r="D19" s="4"/>
      <c r="E19" s="3"/>
      <c r="F19" s="3"/>
      <c r="G19" s="3"/>
      <c r="H19" s="3"/>
    </row>
    <row r="20" spans="1:8" x14ac:dyDescent="0.2">
      <c r="A20" s="35" t="s">
        <v>111</v>
      </c>
      <c r="B20" s="47">
        <v>69.095015000000004</v>
      </c>
      <c r="C20" s="47">
        <v>92.575477000000006</v>
      </c>
      <c r="D20" s="4"/>
      <c r="E20" s="3"/>
      <c r="F20" s="3"/>
      <c r="G20" s="3"/>
      <c r="H20" s="3"/>
    </row>
    <row r="21" spans="1:8" x14ac:dyDescent="0.2">
      <c r="A21" s="37" t="s">
        <v>112</v>
      </c>
      <c r="B21" s="38">
        <v>113.25975099999999</v>
      </c>
      <c r="C21" s="38">
        <v>92.299942999999999</v>
      </c>
      <c r="D21" s="4"/>
      <c r="E21" s="3"/>
      <c r="F21" s="3"/>
      <c r="G21" s="3"/>
      <c r="H21" s="3"/>
    </row>
    <row r="22" spans="1:8" x14ac:dyDescent="0.2">
      <c r="A22" s="36" t="s">
        <v>114</v>
      </c>
      <c r="B22" s="47">
        <v>54.158580999999998</v>
      </c>
      <c r="C22" s="47">
        <v>84.189629999999994</v>
      </c>
      <c r="D22" s="4"/>
      <c r="E22" s="3"/>
      <c r="F22" s="3"/>
      <c r="G22" s="3"/>
      <c r="H22" s="3"/>
    </row>
    <row r="23" spans="1:8" x14ac:dyDescent="0.2">
      <c r="A23" s="37" t="s">
        <v>119</v>
      </c>
      <c r="B23" s="38">
        <v>26.587692000000001</v>
      </c>
      <c r="C23" s="38">
        <v>73.317288000000005</v>
      </c>
      <c r="D23" s="4"/>
      <c r="E23" s="3"/>
      <c r="F23" s="3"/>
      <c r="G23" s="3"/>
      <c r="H23" s="3"/>
    </row>
    <row r="24" spans="1:8" x14ac:dyDescent="0.2">
      <c r="A24" s="35" t="s">
        <v>116</v>
      </c>
      <c r="B24" s="47">
        <v>168.66744499999999</v>
      </c>
      <c r="C24" s="47">
        <v>70.107580999999996</v>
      </c>
      <c r="D24" s="4"/>
      <c r="E24" s="3"/>
      <c r="F24" s="3"/>
      <c r="G24" s="3"/>
      <c r="H24" s="3"/>
    </row>
    <row r="25" spans="1:8" x14ac:dyDescent="0.2">
      <c r="A25" s="37" t="s">
        <v>122</v>
      </c>
      <c r="B25" s="38">
        <v>12.7933</v>
      </c>
      <c r="C25" s="38">
        <v>48.063594000000002</v>
      </c>
      <c r="D25" s="4"/>
      <c r="E25" s="3"/>
      <c r="F25" s="3"/>
      <c r="G25" s="3"/>
      <c r="H25" s="3"/>
    </row>
    <row r="26" spans="1:8" x14ac:dyDescent="0.2">
      <c r="A26" s="36" t="s">
        <v>118</v>
      </c>
      <c r="B26" s="47">
        <v>34.801766999999998</v>
      </c>
      <c r="C26" s="47">
        <v>34.780558999999997</v>
      </c>
      <c r="D26" s="4"/>
      <c r="E26" s="3"/>
      <c r="F26" s="3"/>
      <c r="G26" s="3"/>
      <c r="H26" s="3"/>
    </row>
    <row r="27" spans="1:8" x14ac:dyDescent="0.2">
      <c r="A27" s="37" t="s">
        <v>120</v>
      </c>
      <c r="B27" s="38">
        <v>15.761407999999999</v>
      </c>
      <c r="C27" s="38">
        <v>33.328277999999997</v>
      </c>
      <c r="D27" s="4"/>
      <c r="E27" s="3"/>
      <c r="F27" s="3"/>
      <c r="G27" s="3"/>
      <c r="H27" s="3"/>
    </row>
    <row r="28" spans="1:8" x14ac:dyDescent="0.2">
      <c r="A28" s="35" t="s">
        <v>137</v>
      </c>
      <c r="B28" s="47">
        <v>16.251021000000001</v>
      </c>
      <c r="C28" s="47">
        <v>27.260223</v>
      </c>
      <c r="D28" s="4"/>
      <c r="E28" s="3"/>
      <c r="F28" s="3"/>
      <c r="G28" s="3"/>
      <c r="H28" s="3"/>
    </row>
    <row r="29" spans="1:8" x14ac:dyDescent="0.2">
      <c r="A29" s="37" t="s">
        <v>123</v>
      </c>
      <c r="B29" s="38">
        <v>26.040482000000001</v>
      </c>
      <c r="C29" s="38">
        <v>21.328161000000001</v>
      </c>
      <c r="D29" s="4"/>
      <c r="E29" s="3"/>
      <c r="F29" s="3"/>
      <c r="G29" s="3"/>
      <c r="H29" s="3"/>
    </row>
    <row r="30" spans="1:8" x14ac:dyDescent="0.2">
      <c r="A30" s="36" t="s">
        <v>121</v>
      </c>
      <c r="B30" s="47">
        <v>9.8729399999999998</v>
      </c>
      <c r="C30" s="47">
        <v>20.932485</v>
      </c>
      <c r="D30" s="4"/>
      <c r="E30" s="3"/>
      <c r="F30" s="3"/>
      <c r="G30" s="3"/>
      <c r="H30" s="3"/>
    </row>
    <row r="31" spans="1:8" x14ac:dyDescent="0.2">
      <c r="A31" s="37" t="s">
        <v>129</v>
      </c>
      <c r="B31" s="38">
        <v>20.919720999999999</v>
      </c>
      <c r="C31" s="38">
        <v>20.582076000000001</v>
      </c>
      <c r="D31" s="4"/>
      <c r="E31" s="3"/>
      <c r="F31" s="3"/>
      <c r="G31" s="3"/>
      <c r="H31" s="3"/>
    </row>
    <row r="32" spans="1:8" x14ac:dyDescent="0.2">
      <c r="A32" s="35" t="s">
        <v>130</v>
      </c>
      <c r="B32" s="47">
        <v>3.0071240000000001</v>
      </c>
      <c r="C32" s="47">
        <v>19.777025999999999</v>
      </c>
      <c r="D32" s="4"/>
      <c r="E32" s="3"/>
      <c r="F32" s="3"/>
      <c r="G32" s="3"/>
      <c r="H32" s="3"/>
    </row>
    <row r="33" spans="1:8" x14ac:dyDescent="0.2">
      <c r="A33" s="37" t="s">
        <v>124</v>
      </c>
      <c r="B33" s="38">
        <v>21.297920000000001</v>
      </c>
      <c r="C33" s="38">
        <v>19.42184</v>
      </c>
      <c r="D33" s="4"/>
      <c r="E33" s="3"/>
      <c r="F33" s="3"/>
      <c r="G33" s="3"/>
      <c r="H33" s="3"/>
    </row>
    <row r="34" spans="1:8" x14ac:dyDescent="0.2">
      <c r="A34" s="36" t="s">
        <v>135</v>
      </c>
      <c r="B34" s="47">
        <v>5.3088860000000002</v>
      </c>
      <c r="C34" s="47">
        <v>19.395565999999999</v>
      </c>
      <c r="D34" s="4"/>
      <c r="E34" s="3"/>
      <c r="F34" s="3"/>
      <c r="G34" s="3"/>
      <c r="H34" s="3"/>
    </row>
    <row r="35" spans="1:8" x14ac:dyDescent="0.2">
      <c r="A35" s="37" t="s">
        <v>136</v>
      </c>
      <c r="B35" s="38">
        <v>10.487552000000001</v>
      </c>
      <c r="C35" s="38">
        <v>17.450089999999999</v>
      </c>
      <c r="D35" s="4"/>
      <c r="E35" s="3"/>
      <c r="F35" s="3"/>
      <c r="G35" s="3"/>
      <c r="H35" s="3"/>
    </row>
    <row r="36" spans="1:8" x14ac:dyDescent="0.2">
      <c r="A36" s="35" t="s">
        <v>147</v>
      </c>
      <c r="B36" s="47">
        <v>3.4928539999999999</v>
      </c>
      <c r="C36" s="47">
        <v>15.614647</v>
      </c>
      <c r="D36" s="4"/>
      <c r="E36" s="3"/>
      <c r="F36" s="3"/>
      <c r="G36" s="3"/>
      <c r="H36" s="3"/>
    </row>
    <row r="37" spans="1:8" x14ac:dyDescent="0.2">
      <c r="A37" s="37" t="s">
        <v>145</v>
      </c>
      <c r="B37" s="38">
        <v>2.0333070000000002</v>
      </c>
      <c r="C37" s="38">
        <v>14.436086</v>
      </c>
      <c r="D37" s="4"/>
      <c r="E37" s="3"/>
      <c r="F37" s="3"/>
      <c r="G37" s="3"/>
      <c r="H37" s="3"/>
    </row>
    <row r="38" spans="1:8" x14ac:dyDescent="0.2">
      <c r="A38" s="36" t="s">
        <v>131</v>
      </c>
      <c r="B38" s="47">
        <v>8.0172129999999999</v>
      </c>
      <c r="C38" s="47">
        <v>13.415082999999999</v>
      </c>
      <c r="D38" s="4"/>
      <c r="E38" s="3"/>
      <c r="F38" s="3"/>
      <c r="G38" s="3"/>
      <c r="H38" s="3"/>
    </row>
    <row r="39" spans="1:8" x14ac:dyDescent="0.2">
      <c r="A39" s="37" t="s">
        <v>146</v>
      </c>
      <c r="B39" s="38">
        <v>2.4503810000000001</v>
      </c>
      <c r="C39" s="38">
        <v>13.243312</v>
      </c>
      <c r="D39" s="4"/>
      <c r="E39" s="3"/>
      <c r="F39" s="3"/>
      <c r="G39" s="3"/>
      <c r="H39" s="3"/>
    </row>
    <row r="40" spans="1:8" x14ac:dyDescent="0.2">
      <c r="A40" s="35" t="s">
        <v>115</v>
      </c>
      <c r="B40" s="47">
        <v>179.06961799999999</v>
      </c>
      <c r="C40" s="47">
        <v>11.742149</v>
      </c>
      <c r="D40" s="4"/>
      <c r="E40" s="3"/>
      <c r="F40" s="3"/>
      <c r="G40" s="3"/>
      <c r="H40" s="3"/>
    </row>
    <row r="41" spans="1:8" x14ac:dyDescent="0.2">
      <c r="A41" s="37" t="s">
        <v>149</v>
      </c>
      <c r="B41" s="38">
        <v>0.86874300000000004</v>
      </c>
      <c r="C41" s="38">
        <v>11.709337</v>
      </c>
      <c r="D41" s="4"/>
      <c r="E41" s="3"/>
      <c r="F41" s="3"/>
      <c r="G41" s="3"/>
      <c r="H41" s="3"/>
    </row>
    <row r="42" spans="1:8" x14ac:dyDescent="0.2">
      <c r="A42" s="36" t="s">
        <v>134</v>
      </c>
      <c r="B42" s="47">
        <v>7.7241309999999999</v>
      </c>
      <c r="C42" s="47">
        <v>11.586949000000001</v>
      </c>
      <c r="D42" s="4"/>
      <c r="E42" s="3"/>
      <c r="F42" s="3"/>
      <c r="G42" s="3"/>
      <c r="H42" s="3"/>
    </row>
    <row r="43" spans="1:8" x14ac:dyDescent="0.2">
      <c r="A43" s="37" t="s">
        <v>142</v>
      </c>
      <c r="B43" s="38">
        <v>5.6708590000000001</v>
      </c>
      <c r="C43" s="38">
        <v>11.379106</v>
      </c>
      <c r="D43" s="4"/>
      <c r="E43" s="3"/>
      <c r="F43" s="3"/>
      <c r="G43" s="3"/>
      <c r="H43" s="3"/>
    </row>
    <row r="44" spans="1:8" x14ac:dyDescent="0.2">
      <c r="A44" s="35" t="s">
        <v>128</v>
      </c>
      <c r="B44" s="47">
        <v>16.194925999999999</v>
      </c>
      <c r="C44" s="47">
        <v>9.8015319999999999</v>
      </c>
      <c r="D44" s="4"/>
      <c r="E44" s="3"/>
      <c r="F44" s="3"/>
      <c r="G44" s="3"/>
      <c r="H44" s="3"/>
    </row>
    <row r="45" spans="1:8" x14ac:dyDescent="0.2">
      <c r="A45" s="37" t="s">
        <v>141</v>
      </c>
      <c r="B45" s="38">
        <v>6.1167819999999997</v>
      </c>
      <c r="C45" s="38">
        <v>9.2238380000000006</v>
      </c>
      <c r="D45" s="4"/>
      <c r="E45" s="3"/>
      <c r="F45" s="3"/>
      <c r="G45" s="3"/>
      <c r="H45" s="3"/>
    </row>
    <row r="46" spans="1:8" x14ac:dyDescent="0.2">
      <c r="A46" s="36" t="s">
        <v>132</v>
      </c>
      <c r="B46" s="47">
        <v>12.627727</v>
      </c>
      <c r="C46" s="47">
        <v>9.1156000000000006</v>
      </c>
      <c r="D46" s="4"/>
      <c r="E46" s="3"/>
      <c r="F46" s="3"/>
      <c r="G46" s="3"/>
      <c r="H46" s="3"/>
    </row>
    <row r="47" spans="1:8" x14ac:dyDescent="0.2">
      <c r="A47" s="37" t="s">
        <v>143</v>
      </c>
      <c r="B47" s="38">
        <v>5.4505689999999998</v>
      </c>
      <c r="C47" s="38">
        <v>8.9366710000000005</v>
      </c>
      <c r="D47" s="4"/>
      <c r="E47" s="3"/>
      <c r="F47" s="3"/>
      <c r="G47" s="3"/>
      <c r="H47" s="3"/>
    </row>
    <row r="48" spans="1:8" x14ac:dyDescent="0.2">
      <c r="A48" s="35" t="s">
        <v>125</v>
      </c>
      <c r="B48" s="47">
        <v>31.657523999999999</v>
      </c>
      <c r="C48" s="47">
        <v>8.4152950000000004</v>
      </c>
      <c r="D48" s="4"/>
      <c r="E48" s="3"/>
      <c r="F48" s="3"/>
      <c r="G48" s="3"/>
      <c r="H48" s="3"/>
    </row>
    <row r="49" spans="1:8" x14ac:dyDescent="0.2">
      <c r="A49" s="37" t="s">
        <v>155</v>
      </c>
      <c r="B49" s="38">
        <v>0.63019099999999995</v>
      </c>
      <c r="C49" s="38">
        <v>7.6037480000000004</v>
      </c>
      <c r="D49" s="4"/>
      <c r="E49" s="3"/>
      <c r="F49" s="3"/>
      <c r="G49" s="3"/>
      <c r="H49" s="3"/>
    </row>
    <row r="50" spans="1:8" x14ac:dyDescent="0.2">
      <c r="A50" s="36" t="s">
        <v>133</v>
      </c>
      <c r="B50" s="47">
        <v>7.7231500000000004</v>
      </c>
      <c r="C50" s="47">
        <v>7.1424149999999997</v>
      </c>
      <c r="D50" s="4"/>
      <c r="E50" s="3"/>
      <c r="F50" s="3"/>
      <c r="G50" s="3"/>
      <c r="H50" s="3"/>
    </row>
    <row r="51" spans="1:8" x14ac:dyDescent="0.2">
      <c r="A51" s="37" t="s">
        <v>144</v>
      </c>
      <c r="B51" s="38">
        <v>5.2296680000000002</v>
      </c>
      <c r="C51" s="38">
        <v>6.4888190000000003</v>
      </c>
      <c r="D51" s="4"/>
      <c r="E51" s="3"/>
      <c r="F51" s="3"/>
      <c r="G51" s="3"/>
      <c r="H51" s="3"/>
    </row>
    <row r="52" spans="1:8" x14ac:dyDescent="0.2">
      <c r="A52" s="35" t="s">
        <v>150</v>
      </c>
      <c r="B52" s="47">
        <v>1.721006</v>
      </c>
      <c r="C52" s="47">
        <v>5.1801500000000003</v>
      </c>
      <c r="D52" s="4"/>
      <c r="E52" s="3"/>
      <c r="F52" s="3"/>
      <c r="G52" s="3"/>
      <c r="H52" s="3"/>
    </row>
    <row r="53" spans="1:8" x14ac:dyDescent="0.2">
      <c r="A53" s="37" t="s">
        <v>127</v>
      </c>
      <c r="B53" s="38">
        <v>16.792645</v>
      </c>
      <c r="C53" s="38">
        <v>4.9569739999999998</v>
      </c>
      <c r="D53" s="4"/>
      <c r="E53" s="3"/>
      <c r="F53" s="3"/>
      <c r="G53" s="3"/>
      <c r="H53" s="3"/>
    </row>
    <row r="54" spans="1:8" x14ac:dyDescent="0.2">
      <c r="A54" s="36" t="s">
        <v>113</v>
      </c>
      <c r="B54" s="47">
        <v>99.769561999999993</v>
      </c>
      <c r="C54" s="47">
        <v>4.6212580000000001</v>
      </c>
      <c r="D54" s="4"/>
      <c r="E54" s="3"/>
      <c r="F54" s="3"/>
      <c r="G54" s="3"/>
      <c r="H54" s="3"/>
    </row>
    <row r="55" spans="1:8" x14ac:dyDescent="0.2">
      <c r="A55" s="37" t="s">
        <v>126</v>
      </c>
      <c r="B55" s="38">
        <v>2.7026110000000001</v>
      </c>
      <c r="C55" s="38">
        <v>4.4215359999999997</v>
      </c>
      <c r="D55" s="4"/>
      <c r="E55" s="3"/>
      <c r="F55" s="3"/>
      <c r="G55" s="3"/>
      <c r="H55" s="3"/>
    </row>
    <row r="56" spans="1:8" x14ac:dyDescent="0.2">
      <c r="A56" s="35" t="s">
        <v>152</v>
      </c>
      <c r="B56" s="47">
        <v>0.73706199999999999</v>
      </c>
      <c r="C56" s="47">
        <v>3.924007</v>
      </c>
      <c r="D56" s="4"/>
      <c r="E56" s="3"/>
      <c r="F56" s="3"/>
      <c r="G56" s="3"/>
      <c r="H56" s="3"/>
    </row>
    <row r="57" spans="1:8" x14ac:dyDescent="0.2">
      <c r="A57" s="37" t="s">
        <v>138</v>
      </c>
      <c r="B57" s="38">
        <v>5.9007209999999999</v>
      </c>
      <c r="C57" s="38">
        <v>3.5652159999999999</v>
      </c>
      <c r="D57" s="4"/>
      <c r="E57" s="3"/>
      <c r="F57" s="3"/>
      <c r="G57" s="3"/>
      <c r="H57" s="3"/>
    </row>
    <row r="58" spans="1:8" x14ac:dyDescent="0.2">
      <c r="A58" s="36" t="s">
        <v>159</v>
      </c>
      <c r="B58" s="47" t="s">
        <v>251</v>
      </c>
      <c r="C58" s="47">
        <v>3.529398</v>
      </c>
      <c r="D58" s="4"/>
      <c r="E58" s="3"/>
      <c r="F58" s="3"/>
      <c r="G58" s="3"/>
      <c r="H58" s="3"/>
    </row>
    <row r="59" spans="1:8" x14ac:dyDescent="0.2">
      <c r="A59" s="37" t="s">
        <v>148</v>
      </c>
      <c r="B59" s="38">
        <v>5.909402</v>
      </c>
      <c r="C59" s="38">
        <v>3.3969239999999998</v>
      </c>
      <c r="D59" s="4"/>
      <c r="E59" s="3"/>
      <c r="F59" s="3"/>
      <c r="G59" s="3"/>
      <c r="H59" s="3"/>
    </row>
    <row r="60" spans="1:8" x14ac:dyDescent="0.2">
      <c r="A60" s="35" t="s">
        <v>156</v>
      </c>
      <c r="B60" s="47">
        <v>5.5028000000000001E-2</v>
      </c>
      <c r="C60" s="47">
        <v>2.926123</v>
      </c>
      <c r="D60" s="4"/>
      <c r="E60" s="3"/>
      <c r="F60" s="3"/>
      <c r="G60" s="3"/>
      <c r="H60" s="3"/>
    </row>
    <row r="61" spans="1:8" x14ac:dyDescent="0.2">
      <c r="A61" s="37" t="s">
        <v>139</v>
      </c>
      <c r="B61" s="38">
        <v>10.872544</v>
      </c>
      <c r="C61" s="38">
        <v>2.3317239999999999</v>
      </c>
      <c r="D61" s="4"/>
      <c r="E61" s="3"/>
      <c r="F61" s="3"/>
      <c r="G61" s="3"/>
      <c r="H61" s="3"/>
    </row>
    <row r="62" spans="1:8" x14ac:dyDescent="0.2">
      <c r="A62" s="36" t="s">
        <v>164</v>
      </c>
      <c r="B62" s="47">
        <v>7.9059999999999998E-3</v>
      </c>
      <c r="C62" s="47">
        <v>2.036165</v>
      </c>
      <c r="D62" s="4"/>
      <c r="E62" s="3"/>
      <c r="F62" s="3"/>
      <c r="G62" s="3"/>
      <c r="H62" s="3"/>
    </row>
    <row r="63" spans="1:8" x14ac:dyDescent="0.2">
      <c r="A63" s="37" t="s">
        <v>151</v>
      </c>
      <c r="B63" s="38">
        <v>2.0825870000000002</v>
      </c>
      <c r="C63" s="38">
        <v>2.0030559999999999</v>
      </c>
      <c r="D63" s="4"/>
      <c r="E63" s="3"/>
      <c r="F63" s="3"/>
      <c r="G63" s="3"/>
      <c r="H63" s="3"/>
    </row>
    <row r="64" spans="1:8" x14ac:dyDescent="0.2">
      <c r="A64" s="35" t="s">
        <v>153</v>
      </c>
      <c r="B64" s="47" t="s">
        <v>251</v>
      </c>
      <c r="C64" s="47">
        <v>1.934496</v>
      </c>
      <c r="D64" s="4"/>
      <c r="E64" s="3"/>
      <c r="F64" s="3"/>
      <c r="G64" s="3"/>
      <c r="H64" s="3"/>
    </row>
    <row r="65" spans="1:9" x14ac:dyDescent="0.2">
      <c r="A65" s="37" t="s">
        <v>162</v>
      </c>
      <c r="B65" s="38">
        <v>4.1589000000000001E-2</v>
      </c>
      <c r="C65" s="38">
        <v>1.8831119999999999</v>
      </c>
      <c r="D65" s="4"/>
      <c r="E65" s="3"/>
      <c r="F65" s="3"/>
      <c r="G65" s="3"/>
      <c r="H65" s="3"/>
    </row>
    <row r="66" spans="1:9" x14ac:dyDescent="0.2">
      <c r="A66" s="36" t="s">
        <v>154</v>
      </c>
      <c r="B66" s="47">
        <v>0.60267400000000004</v>
      </c>
      <c r="C66" s="47">
        <v>1.8338760000000001</v>
      </c>
      <c r="D66" s="4"/>
      <c r="E66" s="3"/>
      <c r="F66" s="11"/>
      <c r="G66" s="11"/>
      <c r="H66" s="3"/>
    </row>
    <row r="67" spans="1:9" x14ac:dyDescent="0.2">
      <c r="A67" s="37" t="s">
        <v>237</v>
      </c>
      <c r="B67" s="38" t="s">
        <v>251</v>
      </c>
      <c r="C67" s="38">
        <v>1.7490460000000001</v>
      </c>
      <c r="D67" s="4"/>
      <c r="E67" s="3"/>
      <c r="F67" s="3"/>
      <c r="G67" s="3"/>
      <c r="H67" s="3"/>
    </row>
    <row r="68" spans="1:9" x14ac:dyDescent="0.2">
      <c r="A68" s="35" t="s">
        <v>158</v>
      </c>
      <c r="B68" s="47">
        <v>0.279304</v>
      </c>
      <c r="C68" s="47">
        <v>1.693953</v>
      </c>
      <c r="D68" s="4"/>
      <c r="E68" s="3"/>
      <c r="F68" s="3"/>
      <c r="G68" s="3"/>
      <c r="H68" s="3"/>
    </row>
    <row r="69" spans="1:9" x14ac:dyDescent="0.2">
      <c r="A69" s="37" t="s">
        <v>175</v>
      </c>
      <c r="B69" s="38">
        <v>0.33637400000000001</v>
      </c>
      <c r="C69" s="38">
        <v>1.6441049999999999</v>
      </c>
      <c r="D69" s="4"/>
      <c r="E69" s="3"/>
      <c r="F69" s="3"/>
      <c r="G69" s="3"/>
      <c r="H69" s="3"/>
    </row>
    <row r="70" spans="1:9" x14ac:dyDescent="0.2">
      <c r="A70" s="36" t="s">
        <v>238</v>
      </c>
      <c r="B70" s="47">
        <v>0.98288399999999998</v>
      </c>
      <c r="C70" s="47">
        <v>1.6381399999999999</v>
      </c>
      <c r="D70" s="4"/>
      <c r="E70" s="3"/>
      <c r="F70" s="3"/>
      <c r="G70" s="3"/>
      <c r="H70" s="3"/>
    </row>
    <row r="71" spans="1:9" x14ac:dyDescent="0.2">
      <c r="A71" s="37" t="s">
        <v>160</v>
      </c>
      <c r="B71" s="38">
        <v>0.66000899999999996</v>
      </c>
      <c r="C71" s="38">
        <v>1.6337950000000001</v>
      </c>
      <c r="D71" s="4"/>
      <c r="E71" s="3"/>
      <c r="F71" s="3"/>
      <c r="G71" s="3"/>
      <c r="H71" s="3"/>
    </row>
    <row r="72" spans="1:9" x14ac:dyDescent="0.2">
      <c r="A72" s="39" t="s">
        <v>163</v>
      </c>
      <c r="B72" s="50">
        <v>18.341882999999999</v>
      </c>
      <c r="C72" s="50">
        <v>16.525417999999998</v>
      </c>
      <c r="D72" s="4"/>
      <c r="E72" s="3"/>
      <c r="F72" s="3"/>
      <c r="G72" s="10"/>
      <c r="H72" s="3"/>
    </row>
    <row r="73" spans="1:9" x14ac:dyDescent="0.2">
      <c r="A73" s="7"/>
      <c r="B73" s="8"/>
      <c r="C73" s="8"/>
      <c r="D73" s="8"/>
      <c r="E73" s="8"/>
      <c r="F73" s="4"/>
      <c r="G73" s="3"/>
      <c r="H73" s="3"/>
      <c r="I73" s="10"/>
    </row>
    <row r="74" spans="1:9" x14ac:dyDescent="0.2">
      <c r="A74" s="51" t="s">
        <v>215</v>
      </c>
      <c r="B74" s="18"/>
      <c r="C74" s="18"/>
      <c r="D74" s="18"/>
      <c r="E74" s="18"/>
      <c r="F74" s="4"/>
      <c r="G74" s="3"/>
      <c r="H74" s="3"/>
      <c r="I74" s="10"/>
    </row>
    <row r="75" spans="1:9" x14ac:dyDescent="0.2">
      <c r="A75" s="67" t="str">
        <f>'working sheet'!$B$34</f>
        <v xml:space="preserve"> بيانات عام 2021 أوليّة </v>
      </c>
      <c r="B75" s="67"/>
      <c r="C75" s="67"/>
      <c r="D75" s="67"/>
      <c r="E75" s="67"/>
      <c r="F75" s="4"/>
      <c r="G75" s="3"/>
      <c r="H75" s="3"/>
      <c r="I75" s="10"/>
    </row>
    <row r="93" spans="1:1" ht="15" x14ac:dyDescent="0.2">
      <c r="A93" s="14"/>
    </row>
    <row r="94" spans="1:1" ht="15" x14ac:dyDescent="0.2">
      <c r="A94" s="14"/>
    </row>
  </sheetData>
  <mergeCells count="4">
    <mergeCell ref="A5:A6"/>
    <mergeCell ref="B5:C5"/>
    <mergeCell ref="A75:E75"/>
    <mergeCell ref="A4:G4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86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3" customFormat="1" ht="40.15" customHeight="1" x14ac:dyDescent="0.2">
      <c r="A2" s="30" t="str">
        <f>'working sheet'!J11</f>
        <v>حركة التجارة الخارجية السلعية غير النفطية - عبر منافذ إمارة أبوظبي-يناير 2021</v>
      </c>
      <c r="B2" s="24"/>
      <c r="C2" s="24"/>
      <c r="D2" s="24"/>
      <c r="E2" s="24"/>
      <c r="F2" s="22"/>
      <c r="G2" s="22"/>
      <c r="H2" s="22"/>
    </row>
    <row r="3" spans="1:12" s="23" customFormat="1" ht="30" customHeight="1" x14ac:dyDescent="0.25">
      <c r="A3" s="61" t="s">
        <v>256</v>
      </c>
      <c r="B3" s="34"/>
      <c r="C3" s="34"/>
      <c r="D3" s="34"/>
      <c r="E3" s="34"/>
      <c r="F3" s="21"/>
      <c r="G3" s="21"/>
      <c r="H3" s="21"/>
      <c r="I3" s="21"/>
      <c r="J3" s="21"/>
      <c r="K3" s="21"/>
      <c r="L3" s="21"/>
    </row>
    <row r="4" spans="1:12" s="23" customFormat="1" x14ac:dyDescent="0.2">
      <c r="A4" s="64" t="s">
        <v>214</v>
      </c>
      <c r="B4" s="64"/>
      <c r="C4" s="64"/>
      <c r="D4" s="64"/>
      <c r="E4" s="64"/>
      <c r="F4" s="64"/>
      <c r="G4" s="64"/>
      <c r="H4" s="22"/>
    </row>
    <row r="5" spans="1:12" ht="29.25" customHeight="1" x14ac:dyDescent="0.2">
      <c r="A5" s="68" t="s">
        <v>217</v>
      </c>
      <c r="B5" s="66" t="s">
        <v>218</v>
      </c>
      <c r="C5" s="66"/>
      <c r="D5" s="4"/>
      <c r="E5" s="3"/>
      <c r="F5" s="3"/>
      <c r="G5" s="3"/>
      <c r="H5" s="3"/>
    </row>
    <row r="6" spans="1:12" ht="26.25" customHeight="1" x14ac:dyDescent="0.2">
      <c r="A6" s="68"/>
      <c r="B6" s="44">
        <f>'working sheet'!D4</f>
        <v>2020</v>
      </c>
      <c r="C6" s="44">
        <f>'working sheet'!D5</f>
        <v>2021</v>
      </c>
      <c r="D6" s="4"/>
      <c r="E6" s="3"/>
      <c r="F6" s="3"/>
      <c r="G6" s="3"/>
      <c r="H6" s="3"/>
    </row>
    <row r="7" spans="1:12" x14ac:dyDescent="0.2">
      <c r="A7" s="9" t="s">
        <v>3</v>
      </c>
      <c r="B7" s="62">
        <v>3803.088358</v>
      </c>
      <c r="C7" s="62">
        <v>2613.5675369999999</v>
      </c>
      <c r="D7" s="4"/>
      <c r="E7" s="3"/>
      <c r="F7" s="3"/>
      <c r="G7" s="3"/>
      <c r="H7" s="3"/>
    </row>
    <row r="8" spans="1:12" x14ac:dyDescent="0.2">
      <c r="A8" s="35" t="s">
        <v>100</v>
      </c>
      <c r="B8" s="47">
        <v>1352.016752</v>
      </c>
      <c r="C8" s="47">
        <v>1113.1230430000001</v>
      </c>
      <c r="D8" s="4"/>
      <c r="E8" s="3"/>
      <c r="F8" s="3"/>
      <c r="G8" s="3"/>
      <c r="H8" s="3"/>
    </row>
    <row r="9" spans="1:12" x14ac:dyDescent="0.2">
      <c r="A9" s="37" t="s">
        <v>107</v>
      </c>
      <c r="B9" s="38">
        <v>435.652761</v>
      </c>
      <c r="C9" s="38">
        <v>413.18472500000001</v>
      </c>
      <c r="D9" s="4"/>
      <c r="E9" s="3"/>
      <c r="F9" s="3"/>
      <c r="G9" s="3"/>
      <c r="H9" s="3"/>
    </row>
    <row r="10" spans="1:12" x14ac:dyDescent="0.2">
      <c r="A10" s="36" t="s">
        <v>109</v>
      </c>
      <c r="B10" s="47">
        <v>211.54055500000001</v>
      </c>
      <c r="C10" s="47">
        <v>185.566914</v>
      </c>
      <c r="D10" s="4"/>
      <c r="E10" s="3"/>
      <c r="F10" s="3"/>
      <c r="G10" s="3"/>
      <c r="H10" s="3"/>
    </row>
    <row r="11" spans="1:12" x14ac:dyDescent="0.2">
      <c r="A11" s="37" t="s">
        <v>108</v>
      </c>
      <c r="B11" s="38">
        <v>104.016375</v>
      </c>
      <c r="C11" s="38">
        <v>150.022908</v>
      </c>
      <c r="D11" s="4"/>
      <c r="E11" s="3"/>
      <c r="F11" s="3"/>
      <c r="G11" s="3"/>
      <c r="H11" s="3"/>
    </row>
    <row r="12" spans="1:12" x14ac:dyDescent="0.2">
      <c r="A12" s="35" t="s">
        <v>114</v>
      </c>
      <c r="B12" s="47">
        <v>96.640942999999993</v>
      </c>
      <c r="C12" s="47">
        <v>126.031043</v>
      </c>
      <c r="D12" s="4"/>
      <c r="E12" s="3"/>
      <c r="F12" s="3"/>
      <c r="G12" s="3"/>
      <c r="H12" s="3"/>
    </row>
    <row r="13" spans="1:12" x14ac:dyDescent="0.2">
      <c r="A13" s="37" t="s">
        <v>128</v>
      </c>
      <c r="B13" s="38">
        <v>59.840130000000002</v>
      </c>
      <c r="C13" s="38">
        <v>101.651659</v>
      </c>
      <c r="D13" s="4"/>
      <c r="E13" s="3"/>
      <c r="F13" s="3"/>
      <c r="G13" s="3"/>
      <c r="H13" s="3"/>
    </row>
    <row r="14" spans="1:12" x14ac:dyDescent="0.2">
      <c r="A14" s="36" t="s">
        <v>112</v>
      </c>
      <c r="B14" s="47">
        <v>84.762947999999994</v>
      </c>
      <c r="C14" s="47">
        <v>52.844391999999999</v>
      </c>
      <c r="D14" s="4"/>
      <c r="E14" s="3"/>
      <c r="F14" s="3"/>
      <c r="G14" s="3"/>
      <c r="H14" s="3"/>
    </row>
    <row r="15" spans="1:12" x14ac:dyDescent="0.2">
      <c r="A15" s="37" t="s">
        <v>116</v>
      </c>
      <c r="B15" s="38">
        <v>45.205236999999997</v>
      </c>
      <c r="C15" s="38">
        <v>31.532613000000001</v>
      </c>
      <c r="D15" s="4"/>
      <c r="E15" s="3"/>
      <c r="F15" s="3"/>
      <c r="G15" s="3"/>
      <c r="H15" s="3"/>
    </row>
    <row r="16" spans="1:12" x14ac:dyDescent="0.2">
      <c r="A16" s="35" t="s">
        <v>153</v>
      </c>
      <c r="B16" s="47">
        <v>11.306212</v>
      </c>
      <c r="C16" s="47">
        <v>27.347199</v>
      </c>
      <c r="D16" s="4"/>
      <c r="E16" s="3"/>
      <c r="F16" s="3"/>
      <c r="G16" s="3"/>
      <c r="H16" s="3"/>
    </row>
    <row r="17" spans="1:8" x14ac:dyDescent="0.2">
      <c r="A17" s="37" t="s">
        <v>123</v>
      </c>
      <c r="B17" s="38">
        <v>0.45954899999999999</v>
      </c>
      <c r="C17" s="38">
        <v>19.619274999999998</v>
      </c>
      <c r="D17" s="4"/>
      <c r="E17" s="3"/>
      <c r="F17" s="3"/>
      <c r="G17" s="3"/>
      <c r="H17" s="3"/>
    </row>
    <row r="18" spans="1:8" x14ac:dyDescent="0.2">
      <c r="A18" s="36" t="s">
        <v>110</v>
      </c>
      <c r="B18" s="47">
        <v>15.324697</v>
      </c>
      <c r="C18" s="47">
        <v>14.781195</v>
      </c>
      <c r="D18" s="4"/>
      <c r="E18" s="3"/>
      <c r="F18" s="3"/>
      <c r="G18" s="3"/>
      <c r="H18" s="3"/>
    </row>
    <row r="19" spans="1:8" x14ac:dyDescent="0.2">
      <c r="A19" s="37" t="s">
        <v>104</v>
      </c>
      <c r="B19" s="38">
        <v>0.14805199999999999</v>
      </c>
      <c r="C19" s="38">
        <v>14.253228999999999</v>
      </c>
      <c r="D19" s="4"/>
      <c r="E19" s="3"/>
      <c r="F19" s="3"/>
      <c r="G19" s="3"/>
      <c r="H19" s="3"/>
    </row>
    <row r="20" spans="1:8" x14ac:dyDescent="0.2">
      <c r="A20" s="35" t="s">
        <v>150</v>
      </c>
      <c r="B20" s="47">
        <v>1.400552</v>
      </c>
      <c r="C20" s="47">
        <v>9.2326680000000003</v>
      </c>
      <c r="D20" s="4"/>
      <c r="E20" s="3"/>
      <c r="F20" s="3"/>
      <c r="G20" s="3"/>
      <c r="H20" s="3"/>
    </row>
    <row r="21" spans="1:8" x14ac:dyDescent="0.2">
      <c r="A21" s="37" t="s">
        <v>165</v>
      </c>
      <c r="B21" s="38">
        <v>4.6876340000000001</v>
      </c>
      <c r="C21" s="38">
        <v>8.4273070000000008</v>
      </c>
      <c r="D21" s="4"/>
      <c r="E21" s="3"/>
      <c r="F21" s="3"/>
      <c r="G21" s="3"/>
      <c r="H21" s="3"/>
    </row>
    <row r="22" spans="1:8" x14ac:dyDescent="0.2">
      <c r="A22" s="36" t="s">
        <v>124</v>
      </c>
      <c r="B22" s="47">
        <v>3.995323</v>
      </c>
      <c r="C22" s="47">
        <v>6.4625069999999996</v>
      </c>
      <c r="D22" s="4"/>
      <c r="E22" s="3"/>
      <c r="F22" s="3"/>
      <c r="G22" s="3"/>
      <c r="H22" s="3"/>
    </row>
    <row r="23" spans="1:8" x14ac:dyDescent="0.2">
      <c r="A23" s="37" t="s">
        <v>105</v>
      </c>
      <c r="B23" s="38">
        <v>11.759568</v>
      </c>
      <c r="C23" s="38">
        <v>5.104158</v>
      </c>
      <c r="D23" s="4"/>
      <c r="E23" s="3"/>
      <c r="F23" s="3"/>
      <c r="G23" s="3"/>
      <c r="H23" s="3"/>
    </row>
    <row r="24" spans="1:8" x14ac:dyDescent="0.2">
      <c r="A24" s="35" t="s">
        <v>117</v>
      </c>
      <c r="B24" s="47">
        <v>1.179562</v>
      </c>
      <c r="C24" s="47">
        <v>4.6241789999999998</v>
      </c>
      <c r="D24" s="4"/>
      <c r="E24" s="3"/>
      <c r="F24" s="3"/>
      <c r="G24" s="3"/>
      <c r="H24" s="3"/>
    </row>
    <row r="25" spans="1:8" x14ac:dyDescent="0.2">
      <c r="A25" s="37" t="s">
        <v>113</v>
      </c>
      <c r="B25" s="38">
        <v>0.36057800000000001</v>
      </c>
      <c r="C25" s="38">
        <v>4.0632799999999998</v>
      </c>
      <c r="D25" s="4"/>
      <c r="E25" s="3"/>
      <c r="F25" s="3"/>
      <c r="G25" s="3"/>
      <c r="H25" s="3"/>
    </row>
    <row r="26" spans="1:8" x14ac:dyDescent="0.2">
      <c r="A26" s="36" t="s">
        <v>236</v>
      </c>
      <c r="B26" s="47" t="s">
        <v>251</v>
      </c>
      <c r="C26" s="47">
        <v>3.8610120000000001</v>
      </c>
      <c r="D26" s="4"/>
      <c r="E26" s="3"/>
      <c r="F26" s="3"/>
      <c r="G26" s="3"/>
      <c r="H26" s="3"/>
    </row>
    <row r="27" spans="1:8" x14ac:dyDescent="0.2">
      <c r="A27" s="37" t="s">
        <v>144</v>
      </c>
      <c r="B27" s="38">
        <v>0.66416799999999998</v>
      </c>
      <c r="C27" s="38">
        <v>2.975895</v>
      </c>
      <c r="D27" s="4"/>
      <c r="E27" s="3"/>
      <c r="F27" s="3"/>
      <c r="G27" s="3"/>
      <c r="H27" s="3"/>
    </row>
    <row r="28" spans="1:8" x14ac:dyDescent="0.2">
      <c r="A28" s="35" t="s">
        <v>111</v>
      </c>
      <c r="B28" s="47">
        <v>11.69985</v>
      </c>
      <c r="C28" s="47">
        <v>2.6061890000000001</v>
      </c>
      <c r="D28" s="4"/>
      <c r="E28" s="3"/>
      <c r="F28" s="3"/>
      <c r="G28" s="3"/>
      <c r="H28" s="3"/>
    </row>
    <row r="29" spans="1:8" x14ac:dyDescent="0.2">
      <c r="A29" s="37" t="s">
        <v>152</v>
      </c>
      <c r="B29" s="38">
        <v>0.59914000000000001</v>
      </c>
      <c r="C29" s="38">
        <v>1.8520209999999999</v>
      </c>
      <c r="D29" s="4"/>
      <c r="E29" s="3"/>
      <c r="F29" s="3"/>
      <c r="G29" s="3"/>
      <c r="H29" s="3"/>
    </row>
    <row r="30" spans="1:8" x14ac:dyDescent="0.2">
      <c r="A30" s="36" t="s">
        <v>136</v>
      </c>
      <c r="B30" s="47">
        <v>1.0815349999999999</v>
      </c>
      <c r="C30" s="47">
        <v>1.2496160000000001</v>
      </c>
      <c r="D30" s="4"/>
      <c r="E30" s="3"/>
      <c r="F30" s="3"/>
      <c r="G30" s="3"/>
      <c r="H30" s="3"/>
    </row>
    <row r="31" spans="1:8" x14ac:dyDescent="0.2">
      <c r="A31" s="37" t="s">
        <v>130</v>
      </c>
      <c r="B31" s="38">
        <v>0.366151</v>
      </c>
      <c r="C31" s="38">
        <v>1.203532</v>
      </c>
      <c r="D31" s="4"/>
      <c r="E31" s="3"/>
      <c r="F31" s="3"/>
      <c r="G31" s="3"/>
      <c r="H31" s="3"/>
    </row>
    <row r="32" spans="1:8" x14ac:dyDescent="0.2">
      <c r="A32" s="35" t="s">
        <v>127</v>
      </c>
      <c r="B32" s="47">
        <v>14.392245000000001</v>
      </c>
      <c r="C32" s="47">
        <v>1.161926</v>
      </c>
      <c r="D32" s="4"/>
      <c r="E32" s="3"/>
      <c r="F32" s="3"/>
      <c r="G32" s="3"/>
      <c r="H32" s="3"/>
    </row>
    <row r="33" spans="1:8" x14ac:dyDescent="0.2">
      <c r="A33" s="37" t="s">
        <v>239</v>
      </c>
      <c r="B33" s="38" t="s">
        <v>251</v>
      </c>
      <c r="C33" s="38">
        <v>1.1169849999999999</v>
      </c>
      <c r="D33" s="4"/>
      <c r="E33" s="3"/>
      <c r="F33" s="3"/>
      <c r="G33" s="3"/>
      <c r="H33" s="3"/>
    </row>
    <row r="34" spans="1:8" x14ac:dyDescent="0.2">
      <c r="A34" s="36" t="s">
        <v>102</v>
      </c>
      <c r="B34" s="47">
        <v>0.32960800000000001</v>
      </c>
      <c r="C34" s="47">
        <v>1.0684279999999999</v>
      </c>
      <c r="D34" s="4"/>
      <c r="E34" s="3"/>
      <c r="F34" s="3"/>
      <c r="G34" s="3"/>
      <c r="H34" s="3"/>
    </row>
    <row r="35" spans="1:8" x14ac:dyDescent="0.2">
      <c r="A35" s="37" t="s">
        <v>140</v>
      </c>
      <c r="B35" s="38">
        <v>0.76294499999999998</v>
      </c>
      <c r="C35" s="38">
        <v>0.97162300000000001</v>
      </c>
      <c r="D35" s="4"/>
      <c r="E35" s="3"/>
      <c r="F35" s="3"/>
      <c r="G35" s="3"/>
      <c r="H35" s="3"/>
    </row>
    <row r="36" spans="1:8" x14ac:dyDescent="0.2">
      <c r="A36" s="35" t="s">
        <v>156</v>
      </c>
      <c r="B36" s="47">
        <v>0.36730000000000002</v>
      </c>
      <c r="C36" s="47">
        <v>0.84965000000000002</v>
      </c>
      <c r="D36" s="4"/>
      <c r="E36" s="3"/>
      <c r="F36" s="3"/>
      <c r="G36" s="3"/>
      <c r="H36" s="3"/>
    </row>
    <row r="37" spans="1:8" x14ac:dyDescent="0.2">
      <c r="A37" s="37" t="s">
        <v>129</v>
      </c>
      <c r="B37" s="38">
        <v>0.25241599999999997</v>
      </c>
      <c r="C37" s="38">
        <v>0.65843700000000005</v>
      </c>
      <c r="D37" s="4"/>
      <c r="E37" s="3"/>
      <c r="F37" s="3"/>
      <c r="G37" s="3"/>
      <c r="H37" s="3"/>
    </row>
    <row r="38" spans="1:8" x14ac:dyDescent="0.2">
      <c r="A38" s="36" t="s">
        <v>181</v>
      </c>
      <c r="B38" s="47">
        <v>0.35260799999999998</v>
      </c>
      <c r="C38" s="47">
        <v>0.626471</v>
      </c>
      <c r="D38" s="4"/>
      <c r="E38" s="3"/>
      <c r="F38" s="3"/>
      <c r="G38" s="3"/>
      <c r="H38" s="3"/>
    </row>
    <row r="39" spans="1:8" x14ac:dyDescent="0.2">
      <c r="A39" s="37" t="s">
        <v>106</v>
      </c>
      <c r="B39" s="38">
        <v>45.784692</v>
      </c>
      <c r="C39" s="38">
        <v>0.57059800000000005</v>
      </c>
      <c r="D39" s="4"/>
      <c r="E39" s="3"/>
      <c r="F39" s="3"/>
      <c r="G39" s="3"/>
      <c r="H39" s="3"/>
    </row>
    <row r="40" spans="1:8" x14ac:dyDescent="0.2">
      <c r="A40" s="35" t="s">
        <v>177</v>
      </c>
      <c r="B40" s="47" t="s">
        <v>251</v>
      </c>
      <c r="C40" s="47">
        <v>0.42198000000000002</v>
      </c>
      <c r="D40" s="4"/>
      <c r="E40" s="3"/>
      <c r="F40" s="3"/>
      <c r="G40" s="3"/>
      <c r="H40" s="3"/>
    </row>
    <row r="41" spans="1:8" x14ac:dyDescent="0.2">
      <c r="A41" s="37" t="s">
        <v>103</v>
      </c>
      <c r="B41" s="38">
        <v>67.833741000000003</v>
      </c>
      <c r="C41" s="38">
        <v>0.40748099999999998</v>
      </c>
      <c r="D41" s="4"/>
      <c r="E41" s="3"/>
      <c r="F41" s="3"/>
      <c r="G41" s="3"/>
      <c r="H41" s="3"/>
    </row>
    <row r="42" spans="1:8" x14ac:dyDescent="0.2">
      <c r="A42" s="36" t="s">
        <v>137</v>
      </c>
      <c r="B42" s="47">
        <v>0.44142900000000002</v>
      </c>
      <c r="C42" s="47">
        <v>0.39324599999999998</v>
      </c>
      <c r="D42" s="4"/>
      <c r="E42" s="3"/>
      <c r="F42" s="3"/>
      <c r="G42" s="3"/>
      <c r="H42" s="3"/>
    </row>
    <row r="43" spans="1:8" x14ac:dyDescent="0.2">
      <c r="A43" s="37" t="s">
        <v>131</v>
      </c>
      <c r="B43" s="38">
        <v>0.22128900000000001</v>
      </c>
      <c r="C43" s="38">
        <v>0.36008400000000002</v>
      </c>
      <c r="D43" s="4"/>
      <c r="E43" s="3"/>
      <c r="F43" s="3"/>
      <c r="G43" s="3"/>
      <c r="H43" s="3"/>
    </row>
    <row r="44" spans="1:8" x14ac:dyDescent="0.2">
      <c r="A44" s="35" t="s">
        <v>240</v>
      </c>
      <c r="B44" s="47">
        <v>7.4749999999999999E-3</v>
      </c>
      <c r="C44" s="47">
        <v>0.28301999999999999</v>
      </c>
      <c r="D44" s="4"/>
      <c r="E44" s="3"/>
      <c r="F44" s="3"/>
      <c r="G44" s="3"/>
      <c r="H44" s="3"/>
    </row>
    <row r="45" spans="1:8" x14ac:dyDescent="0.2">
      <c r="A45" s="37" t="s">
        <v>161</v>
      </c>
      <c r="B45" s="38">
        <v>0.92120899999999994</v>
      </c>
      <c r="C45" s="38">
        <v>0.25642100000000001</v>
      </c>
      <c r="D45" s="4"/>
      <c r="E45" s="3"/>
      <c r="F45" s="3"/>
      <c r="G45" s="3"/>
      <c r="H45" s="3"/>
    </row>
    <row r="46" spans="1:8" x14ac:dyDescent="0.2">
      <c r="A46" s="36" t="s">
        <v>119</v>
      </c>
      <c r="B46" s="47">
        <v>0.54447500000000004</v>
      </c>
      <c r="C46" s="47">
        <v>0.238983</v>
      </c>
      <c r="D46" s="4"/>
      <c r="E46" s="3"/>
      <c r="F46" s="3"/>
      <c r="G46" s="3"/>
      <c r="H46" s="3"/>
    </row>
    <row r="47" spans="1:8" x14ac:dyDescent="0.2">
      <c r="A47" s="37" t="s">
        <v>154</v>
      </c>
      <c r="B47" s="38">
        <v>0.367788</v>
      </c>
      <c r="C47" s="38">
        <v>0.22800000000000001</v>
      </c>
      <c r="D47" s="4"/>
      <c r="E47" s="3"/>
      <c r="F47" s="3"/>
      <c r="G47" s="3"/>
      <c r="H47" s="3"/>
    </row>
    <row r="48" spans="1:8" x14ac:dyDescent="0.2">
      <c r="A48" s="35" t="s">
        <v>160</v>
      </c>
      <c r="B48" s="47">
        <v>0.49478899999999998</v>
      </c>
      <c r="C48" s="47">
        <v>0.216502</v>
      </c>
      <c r="D48" s="4"/>
      <c r="E48" s="3"/>
      <c r="F48" s="3"/>
      <c r="G48" s="3"/>
      <c r="H48" s="3"/>
    </row>
    <row r="49" spans="1:8" x14ac:dyDescent="0.2">
      <c r="A49" s="37" t="s">
        <v>162</v>
      </c>
      <c r="B49" s="38">
        <v>1.8534219999999999</v>
      </c>
      <c r="C49" s="38">
        <v>0.16286400000000001</v>
      </c>
      <c r="D49" s="4"/>
      <c r="E49" s="3"/>
      <c r="F49" s="3"/>
      <c r="G49" s="3"/>
      <c r="H49" s="3"/>
    </row>
    <row r="50" spans="1:8" x14ac:dyDescent="0.2">
      <c r="A50" s="36" t="s">
        <v>125</v>
      </c>
      <c r="B50" s="47">
        <v>13.36401</v>
      </c>
      <c r="C50" s="47">
        <v>0.145513</v>
      </c>
      <c r="D50" s="4"/>
      <c r="E50" s="3"/>
      <c r="F50" s="3"/>
      <c r="G50" s="3"/>
      <c r="H50" s="3"/>
    </row>
    <row r="51" spans="1:8" x14ac:dyDescent="0.2">
      <c r="A51" s="37" t="s">
        <v>168</v>
      </c>
      <c r="B51" s="38" t="s">
        <v>251</v>
      </c>
      <c r="C51" s="38">
        <v>0.12598400000000001</v>
      </c>
      <c r="D51" s="4"/>
      <c r="E51" s="3"/>
      <c r="F51" s="3"/>
      <c r="G51" s="3"/>
      <c r="H51" s="3"/>
    </row>
    <row r="52" spans="1:8" x14ac:dyDescent="0.2">
      <c r="A52" s="35" t="s">
        <v>139</v>
      </c>
      <c r="B52" s="47">
        <v>0.221883</v>
      </c>
      <c r="C52" s="47">
        <v>0.10345</v>
      </c>
      <c r="D52" s="4"/>
      <c r="E52" s="3"/>
      <c r="F52" s="3"/>
      <c r="G52" s="3"/>
      <c r="H52" s="3"/>
    </row>
    <row r="53" spans="1:8" x14ac:dyDescent="0.2">
      <c r="A53" s="37" t="s">
        <v>134</v>
      </c>
      <c r="B53" s="38">
        <v>0.104763</v>
      </c>
      <c r="C53" s="38">
        <v>0.103371</v>
      </c>
      <c r="D53" s="4"/>
      <c r="E53" s="3"/>
      <c r="F53" s="3"/>
      <c r="G53" s="3"/>
      <c r="H53" s="3"/>
    </row>
    <row r="54" spans="1:8" x14ac:dyDescent="0.2">
      <c r="A54" s="36" t="s">
        <v>241</v>
      </c>
      <c r="B54" s="47">
        <v>0.03</v>
      </c>
      <c r="C54" s="47">
        <v>0.10042</v>
      </c>
      <c r="D54" s="4"/>
      <c r="E54" s="3"/>
      <c r="F54" s="3"/>
      <c r="G54" s="3"/>
      <c r="H54" s="3"/>
    </row>
    <row r="55" spans="1:8" x14ac:dyDescent="0.2">
      <c r="A55" s="37" t="s">
        <v>135</v>
      </c>
      <c r="B55" s="38">
        <v>0.51155899999999999</v>
      </c>
      <c r="C55" s="38">
        <v>9.2742000000000005E-2</v>
      </c>
      <c r="D55" s="4"/>
      <c r="E55" s="3"/>
      <c r="F55" s="3"/>
      <c r="G55" s="3"/>
      <c r="H55" s="3"/>
    </row>
    <row r="56" spans="1:8" x14ac:dyDescent="0.2">
      <c r="A56" s="35" t="s">
        <v>179</v>
      </c>
      <c r="B56" s="47">
        <v>4.6836999999999997E-2</v>
      </c>
      <c r="C56" s="47">
        <v>7.0681999999999995E-2</v>
      </c>
      <c r="D56" s="4"/>
      <c r="E56" s="3"/>
      <c r="F56" s="3"/>
      <c r="G56" s="3"/>
      <c r="H56" s="3"/>
    </row>
    <row r="57" spans="1:8" x14ac:dyDescent="0.2">
      <c r="A57" s="37" t="s">
        <v>120</v>
      </c>
      <c r="B57" s="38">
        <v>0.115534</v>
      </c>
      <c r="C57" s="38">
        <v>6.9788000000000003E-2</v>
      </c>
      <c r="D57" s="4"/>
      <c r="E57" s="3"/>
      <c r="F57" s="3"/>
      <c r="G57" s="3"/>
      <c r="H57" s="3"/>
    </row>
    <row r="58" spans="1:8" x14ac:dyDescent="0.2">
      <c r="A58" s="36" t="s">
        <v>149</v>
      </c>
      <c r="B58" s="47">
        <v>1.660677</v>
      </c>
      <c r="C58" s="47">
        <v>5.2499999999999998E-2</v>
      </c>
      <c r="D58" s="4"/>
      <c r="E58" s="3"/>
      <c r="F58" s="3"/>
      <c r="G58" s="3"/>
      <c r="H58" s="3"/>
    </row>
    <row r="59" spans="1:8" x14ac:dyDescent="0.2">
      <c r="A59" s="37" t="s">
        <v>138</v>
      </c>
      <c r="B59" s="38">
        <v>0.24929000000000001</v>
      </c>
      <c r="C59" s="38">
        <v>4.8134999999999997E-2</v>
      </c>
      <c r="D59" s="4"/>
      <c r="E59" s="3"/>
      <c r="F59" s="3"/>
      <c r="G59" s="3"/>
      <c r="H59" s="3"/>
    </row>
    <row r="60" spans="1:8" x14ac:dyDescent="0.2">
      <c r="A60" s="35" t="s">
        <v>115</v>
      </c>
      <c r="B60" s="47">
        <v>1.7156260000000001</v>
      </c>
      <c r="C60" s="47">
        <v>4.1730999999999997E-2</v>
      </c>
      <c r="D60" s="4"/>
      <c r="E60" s="3"/>
      <c r="F60" s="3"/>
      <c r="G60" s="3"/>
      <c r="H60" s="3"/>
    </row>
    <row r="61" spans="1:8" x14ac:dyDescent="0.2">
      <c r="A61" s="37" t="s">
        <v>126</v>
      </c>
      <c r="B61" s="38">
        <v>9.6634999999999999E-2</v>
      </c>
      <c r="C61" s="38">
        <v>2.4527E-2</v>
      </c>
      <c r="D61" s="4"/>
      <c r="E61" s="3"/>
      <c r="F61" s="3"/>
      <c r="G61" s="3"/>
      <c r="H61" s="3"/>
    </row>
    <row r="62" spans="1:8" x14ac:dyDescent="0.2">
      <c r="A62" s="36" t="s">
        <v>142</v>
      </c>
      <c r="B62" s="47">
        <v>6.4770000000000001E-3</v>
      </c>
      <c r="C62" s="47">
        <v>2.3949999999999999E-2</v>
      </c>
      <c r="D62" s="4"/>
      <c r="E62" s="3"/>
      <c r="F62" s="3"/>
      <c r="G62" s="3"/>
      <c r="H62" s="3"/>
    </row>
    <row r="63" spans="1:8" x14ac:dyDescent="0.2">
      <c r="A63" s="37" t="s">
        <v>122</v>
      </c>
      <c r="B63" s="38">
        <v>3.3930000000000002E-3</v>
      </c>
      <c r="C63" s="38">
        <v>1.8384000000000001E-2</v>
      </c>
      <c r="D63" s="4"/>
      <c r="E63" s="3"/>
      <c r="F63" s="3"/>
      <c r="G63" s="3"/>
      <c r="H63" s="3"/>
    </row>
    <row r="64" spans="1:8" x14ac:dyDescent="0.2">
      <c r="A64" s="39" t="s">
        <v>163</v>
      </c>
      <c r="B64" s="50">
        <v>1195.325971</v>
      </c>
      <c r="C64" s="50">
        <v>300.93310200000002</v>
      </c>
      <c r="D64" s="4"/>
      <c r="E64" s="3"/>
      <c r="F64" s="3"/>
      <c r="G64" s="3"/>
      <c r="H64" s="3"/>
    </row>
    <row r="65" spans="1:8" x14ac:dyDescent="0.2">
      <c r="A65" s="7"/>
      <c r="B65" s="8"/>
      <c r="C65" s="8"/>
      <c r="D65" s="8"/>
      <c r="E65" s="8"/>
      <c r="F65" s="4"/>
      <c r="G65" s="3"/>
      <c r="H65" s="3"/>
    </row>
    <row r="66" spans="1:8" x14ac:dyDescent="0.2">
      <c r="A66" s="51" t="s">
        <v>215</v>
      </c>
      <c r="B66" s="31"/>
      <c r="C66" s="31"/>
      <c r="D66" s="31"/>
      <c r="E66" s="31"/>
    </row>
    <row r="67" spans="1:8" x14ac:dyDescent="0.2">
      <c r="A67" s="67" t="str">
        <f>'working sheet'!$B$34</f>
        <v xml:space="preserve"> بيانات عام 2021 أوليّة </v>
      </c>
      <c r="B67" s="67"/>
      <c r="C67" s="67"/>
      <c r="D67" s="67"/>
      <c r="E67" s="67"/>
    </row>
    <row r="85" spans="1:1" ht="15" x14ac:dyDescent="0.2">
      <c r="A85" s="14"/>
    </row>
    <row r="86" spans="1:1" ht="15" x14ac:dyDescent="0.2">
      <c r="A86" s="14"/>
    </row>
  </sheetData>
  <mergeCells count="4">
    <mergeCell ref="A5:A6"/>
    <mergeCell ref="B5:C5"/>
    <mergeCell ref="A67:E67"/>
    <mergeCell ref="A4:G4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17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ht="40.15" customHeight="1" x14ac:dyDescent="0.2">
      <c r="A2" s="30" t="str">
        <f>'working sheet'!J13</f>
        <v>حركة التجارة الخارجية السلعية غير النفطية - عبر منافذ إمارة أبوظبي-يناير 2021</v>
      </c>
      <c r="B2" s="24"/>
      <c r="C2" s="24"/>
      <c r="D2" s="24"/>
      <c r="E2" s="24"/>
      <c r="F2" s="24"/>
      <c r="G2" s="24"/>
    </row>
    <row r="3" spans="1:12" ht="30" customHeight="1" x14ac:dyDescent="0.2">
      <c r="A3" s="61" t="s">
        <v>257</v>
      </c>
      <c r="B3" s="34"/>
      <c r="C3" s="34"/>
      <c r="D3" s="34"/>
      <c r="E3" s="34"/>
      <c r="F3" s="26"/>
      <c r="G3" s="26"/>
      <c r="H3" s="15"/>
      <c r="I3" s="15"/>
      <c r="J3" s="15"/>
      <c r="K3" s="15"/>
      <c r="L3" s="15"/>
    </row>
    <row r="4" spans="1:12" ht="15" customHeight="1" x14ac:dyDescent="0.2">
      <c r="A4" s="64" t="s">
        <v>214</v>
      </c>
      <c r="B4" s="64"/>
      <c r="C4" s="64"/>
      <c r="D4" s="64"/>
      <c r="E4" s="64"/>
      <c r="F4" s="64"/>
      <c r="G4" s="64"/>
      <c r="H4" s="7"/>
    </row>
    <row r="5" spans="1:12" ht="24" customHeight="1" x14ac:dyDescent="0.2">
      <c r="A5" s="68" t="s">
        <v>217</v>
      </c>
      <c r="B5" s="66" t="s">
        <v>218</v>
      </c>
      <c r="C5" s="66"/>
      <c r="D5" s="12"/>
      <c r="E5" s="3"/>
      <c r="F5" s="3"/>
      <c r="G5" s="3"/>
      <c r="H5" s="3"/>
    </row>
    <row r="6" spans="1:12" ht="25.5" customHeight="1" x14ac:dyDescent="0.2">
      <c r="A6" s="68"/>
      <c r="B6" s="44">
        <f>'working sheet'!D4</f>
        <v>2020</v>
      </c>
      <c r="C6" s="44">
        <f>'working sheet'!D5</f>
        <v>2021</v>
      </c>
      <c r="D6" s="12"/>
      <c r="E6" s="3"/>
      <c r="F6" s="3"/>
      <c r="G6" s="3"/>
      <c r="H6" s="3"/>
    </row>
    <row r="7" spans="1:12" x14ac:dyDescent="0.2">
      <c r="A7" s="9" t="s">
        <v>3</v>
      </c>
      <c r="B7" s="62">
        <v>9995.0889079999997</v>
      </c>
      <c r="C7" s="62">
        <v>7557.0294329999997</v>
      </c>
      <c r="D7" s="12"/>
      <c r="E7" s="3"/>
      <c r="F7" s="3"/>
      <c r="G7" s="3"/>
      <c r="H7" s="3"/>
    </row>
    <row r="8" spans="1:12" x14ac:dyDescent="0.2">
      <c r="A8" s="35" t="s">
        <v>100</v>
      </c>
      <c r="B8" s="47">
        <v>978.62336900000003</v>
      </c>
      <c r="C8" s="47">
        <v>1116.0433680000001</v>
      </c>
      <c r="D8" s="12"/>
      <c r="E8" s="3"/>
      <c r="F8" s="3"/>
      <c r="G8" s="3"/>
      <c r="H8" s="3"/>
    </row>
    <row r="9" spans="1:12" x14ac:dyDescent="0.2">
      <c r="A9" s="37" t="s">
        <v>106</v>
      </c>
      <c r="B9" s="38">
        <v>1016.771271</v>
      </c>
      <c r="C9" s="38">
        <v>735.64896299999998</v>
      </c>
      <c r="D9" s="12"/>
      <c r="E9" s="3"/>
      <c r="F9" s="3"/>
      <c r="G9" s="3"/>
      <c r="H9" s="3"/>
    </row>
    <row r="10" spans="1:12" x14ac:dyDescent="0.2">
      <c r="A10" s="36" t="s">
        <v>104</v>
      </c>
      <c r="B10" s="47">
        <v>1033.504938</v>
      </c>
      <c r="C10" s="47">
        <v>581.52481899999998</v>
      </c>
      <c r="D10" s="12"/>
      <c r="E10" s="3"/>
      <c r="F10" s="3"/>
      <c r="G10" s="3"/>
      <c r="H10" s="3"/>
    </row>
    <row r="11" spans="1:12" x14ac:dyDescent="0.2">
      <c r="A11" s="37" t="s">
        <v>133</v>
      </c>
      <c r="B11" s="38">
        <v>357.50185900000002</v>
      </c>
      <c r="C11" s="38">
        <v>494.70692400000001</v>
      </c>
      <c r="D11" s="12"/>
      <c r="E11" s="3"/>
      <c r="F11" s="3"/>
      <c r="G11" s="3"/>
      <c r="H11" s="3"/>
    </row>
    <row r="12" spans="1:12" x14ac:dyDescent="0.2">
      <c r="A12" s="35" t="s">
        <v>136</v>
      </c>
      <c r="B12" s="47">
        <v>544.32728399999996</v>
      </c>
      <c r="C12" s="47">
        <v>451.06315999999998</v>
      </c>
      <c r="D12" s="12"/>
      <c r="E12" s="3"/>
      <c r="F12" s="3"/>
      <c r="G12" s="3"/>
      <c r="H12" s="3"/>
    </row>
    <row r="13" spans="1:12" x14ac:dyDescent="0.2">
      <c r="A13" s="37" t="s">
        <v>126</v>
      </c>
      <c r="B13" s="38">
        <v>841.18680600000005</v>
      </c>
      <c r="C13" s="38">
        <v>355.50473799999997</v>
      </c>
      <c r="D13" s="12"/>
      <c r="E13" s="3"/>
      <c r="F13" s="3"/>
      <c r="G13" s="3"/>
      <c r="H13" s="3"/>
    </row>
    <row r="14" spans="1:12" x14ac:dyDescent="0.2">
      <c r="A14" s="36" t="s">
        <v>103</v>
      </c>
      <c r="B14" s="47">
        <v>239.00721200000001</v>
      </c>
      <c r="C14" s="47">
        <v>325.424396</v>
      </c>
      <c r="D14" s="12"/>
      <c r="E14" s="3"/>
      <c r="F14" s="3"/>
      <c r="G14" s="3"/>
      <c r="H14" s="3"/>
    </row>
    <row r="15" spans="1:12" x14ac:dyDescent="0.2">
      <c r="A15" s="37" t="s">
        <v>171</v>
      </c>
      <c r="B15" s="38">
        <v>654.25584600000002</v>
      </c>
      <c r="C15" s="38">
        <v>312.37129199999998</v>
      </c>
      <c r="D15" s="12"/>
      <c r="E15" s="3"/>
      <c r="F15" s="3"/>
      <c r="G15" s="3"/>
      <c r="H15" s="3"/>
    </row>
    <row r="16" spans="1:12" x14ac:dyDescent="0.2">
      <c r="A16" s="35" t="s">
        <v>105</v>
      </c>
      <c r="B16" s="47">
        <v>386.30441000000002</v>
      </c>
      <c r="C16" s="47">
        <v>281.55066900000003</v>
      </c>
      <c r="D16" s="12"/>
      <c r="E16" s="3"/>
      <c r="F16" s="3"/>
      <c r="G16" s="3"/>
      <c r="H16" s="3"/>
    </row>
    <row r="17" spans="1:8" x14ac:dyDescent="0.2">
      <c r="A17" s="37" t="s">
        <v>172</v>
      </c>
      <c r="B17" s="38">
        <v>88.188644999999994</v>
      </c>
      <c r="C17" s="38">
        <v>258.656475</v>
      </c>
      <c r="D17" s="12"/>
      <c r="E17" s="3"/>
      <c r="F17" s="3"/>
      <c r="G17" s="3"/>
      <c r="H17" s="3"/>
    </row>
    <row r="18" spans="1:8" x14ac:dyDescent="0.2">
      <c r="A18" s="36" t="s">
        <v>108</v>
      </c>
      <c r="B18" s="47">
        <v>301.02187099999998</v>
      </c>
      <c r="C18" s="47">
        <v>252.45399699999999</v>
      </c>
      <c r="D18" s="12"/>
      <c r="E18" s="3"/>
      <c r="F18" s="3"/>
      <c r="G18" s="3"/>
      <c r="H18" s="3"/>
    </row>
    <row r="19" spans="1:8" x14ac:dyDescent="0.2">
      <c r="A19" s="37" t="s">
        <v>109</v>
      </c>
      <c r="B19" s="38">
        <v>122.615799</v>
      </c>
      <c r="C19" s="38">
        <v>195.61218299999999</v>
      </c>
      <c r="D19" s="12"/>
      <c r="E19" s="3"/>
      <c r="F19" s="3"/>
      <c r="G19" s="3"/>
      <c r="H19" s="3"/>
    </row>
    <row r="20" spans="1:8" x14ac:dyDescent="0.2">
      <c r="A20" s="35" t="s">
        <v>119</v>
      </c>
      <c r="B20" s="47">
        <v>81.389296000000002</v>
      </c>
      <c r="C20" s="47">
        <v>190.914252</v>
      </c>
      <c r="D20" s="12"/>
      <c r="E20" s="3"/>
      <c r="F20" s="3"/>
      <c r="G20" s="3"/>
      <c r="H20" s="3"/>
    </row>
    <row r="21" spans="1:8" x14ac:dyDescent="0.2">
      <c r="A21" s="37" t="s">
        <v>160</v>
      </c>
      <c r="B21" s="38">
        <v>185.66116600000001</v>
      </c>
      <c r="C21" s="38">
        <v>163.89639199999999</v>
      </c>
      <c r="D21" s="12"/>
      <c r="E21" s="3"/>
      <c r="F21" s="3"/>
      <c r="G21" s="3"/>
      <c r="H21" s="3"/>
    </row>
    <row r="22" spans="1:8" x14ac:dyDescent="0.2">
      <c r="A22" s="36" t="s">
        <v>169</v>
      </c>
      <c r="B22" s="47">
        <v>47.531500000000001</v>
      </c>
      <c r="C22" s="47">
        <v>158.58883299999999</v>
      </c>
      <c r="D22" s="12"/>
      <c r="E22" s="3"/>
      <c r="F22" s="3"/>
      <c r="G22" s="3"/>
      <c r="H22" s="3"/>
    </row>
    <row r="23" spans="1:8" x14ac:dyDescent="0.2">
      <c r="A23" s="37" t="s">
        <v>124</v>
      </c>
      <c r="B23" s="38">
        <v>856.53605500000003</v>
      </c>
      <c r="C23" s="38">
        <v>137.47251399999999</v>
      </c>
      <c r="D23" s="12"/>
      <c r="E23" s="3"/>
      <c r="F23" s="3"/>
      <c r="G23" s="3"/>
      <c r="H23" s="3"/>
    </row>
    <row r="24" spans="1:8" x14ac:dyDescent="0.2">
      <c r="A24" s="35" t="s">
        <v>123</v>
      </c>
      <c r="B24" s="47">
        <v>105.525746</v>
      </c>
      <c r="C24" s="47">
        <v>100.257723</v>
      </c>
      <c r="D24" s="12"/>
      <c r="E24" s="3"/>
      <c r="F24" s="3"/>
      <c r="G24" s="3"/>
      <c r="H24" s="3"/>
    </row>
    <row r="25" spans="1:8" x14ac:dyDescent="0.2">
      <c r="A25" s="37" t="s">
        <v>115</v>
      </c>
      <c r="B25" s="38">
        <v>90.964764000000002</v>
      </c>
      <c r="C25" s="38">
        <v>94.736897999999997</v>
      </c>
      <c r="D25" s="12"/>
      <c r="E25" s="3"/>
      <c r="F25" s="3"/>
      <c r="G25" s="3"/>
      <c r="H25" s="3"/>
    </row>
    <row r="26" spans="1:8" x14ac:dyDescent="0.2">
      <c r="A26" s="36" t="s">
        <v>152</v>
      </c>
      <c r="B26" s="47">
        <v>246.043218</v>
      </c>
      <c r="C26" s="47">
        <v>94.030625000000001</v>
      </c>
      <c r="D26" s="12"/>
      <c r="E26" s="3"/>
      <c r="F26" s="3"/>
      <c r="G26" s="3"/>
      <c r="H26" s="3"/>
    </row>
    <row r="27" spans="1:8" x14ac:dyDescent="0.2">
      <c r="A27" s="37" t="s">
        <v>142</v>
      </c>
      <c r="B27" s="38">
        <v>58.062638999999997</v>
      </c>
      <c r="C27" s="38">
        <v>93.559207000000001</v>
      </c>
      <c r="D27" s="12"/>
      <c r="E27" s="3"/>
      <c r="F27" s="3"/>
      <c r="G27" s="3"/>
      <c r="H27" s="3"/>
    </row>
    <row r="28" spans="1:8" x14ac:dyDescent="0.2">
      <c r="A28" s="35" t="s">
        <v>101</v>
      </c>
      <c r="B28" s="47">
        <v>49.161509000000002</v>
      </c>
      <c r="C28" s="47">
        <v>76.526054000000002</v>
      </c>
      <c r="D28" s="12"/>
      <c r="E28" s="3"/>
      <c r="F28" s="3"/>
      <c r="G28" s="3"/>
      <c r="H28" s="3"/>
    </row>
    <row r="29" spans="1:8" x14ac:dyDescent="0.2">
      <c r="A29" s="37" t="s">
        <v>173</v>
      </c>
      <c r="B29" s="38">
        <v>67.969667999999999</v>
      </c>
      <c r="C29" s="38">
        <v>76.481243000000006</v>
      </c>
      <c r="D29" s="12"/>
      <c r="E29" s="3"/>
      <c r="F29" s="3"/>
      <c r="G29" s="3"/>
      <c r="H29" s="3"/>
    </row>
    <row r="30" spans="1:8" x14ac:dyDescent="0.2">
      <c r="A30" s="36" t="s">
        <v>130</v>
      </c>
      <c r="B30" s="47">
        <v>66.573471999999995</v>
      </c>
      <c r="C30" s="47">
        <v>67.649772999999996</v>
      </c>
      <c r="D30" s="12"/>
      <c r="E30" s="3"/>
      <c r="F30" s="3"/>
      <c r="G30" s="3"/>
      <c r="H30" s="3"/>
    </row>
    <row r="31" spans="1:8" x14ac:dyDescent="0.2">
      <c r="A31" s="37" t="s">
        <v>166</v>
      </c>
      <c r="B31" s="38">
        <v>117.09942100000001</v>
      </c>
      <c r="C31" s="38">
        <v>66.368825999999999</v>
      </c>
      <c r="D31" s="12"/>
      <c r="E31" s="3"/>
      <c r="F31" s="3"/>
      <c r="G31" s="3"/>
      <c r="H31" s="3"/>
    </row>
    <row r="32" spans="1:8" x14ac:dyDescent="0.2">
      <c r="A32" s="35" t="s">
        <v>121</v>
      </c>
      <c r="B32" s="47">
        <v>143.108778</v>
      </c>
      <c r="C32" s="47">
        <v>57.315852</v>
      </c>
      <c r="D32" s="12"/>
      <c r="E32" s="3"/>
      <c r="F32" s="3"/>
      <c r="G32" s="3"/>
      <c r="H32" s="3"/>
    </row>
    <row r="33" spans="1:8" x14ac:dyDescent="0.2">
      <c r="A33" s="37" t="s">
        <v>140</v>
      </c>
      <c r="B33" s="38">
        <v>60.323770000000003</v>
      </c>
      <c r="C33" s="38">
        <v>53.867967</v>
      </c>
      <c r="D33" s="12"/>
      <c r="E33" s="3"/>
      <c r="F33" s="3"/>
      <c r="G33" s="3"/>
      <c r="H33" s="3"/>
    </row>
    <row r="34" spans="1:8" x14ac:dyDescent="0.2">
      <c r="A34" s="36" t="s">
        <v>113</v>
      </c>
      <c r="B34" s="47">
        <v>70.976977000000005</v>
      </c>
      <c r="C34" s="47">
        <v>48.471792999999998</v>
      </c>
      <c r="D34" s="12"/>
      <c r="E34" s="3"/>
      <c r="F34" s="3"/>
      <c r="G34" s="3"/>
      <c r="H34" s="3"/>
    </row>
    <row r="35" spans="1:8" x14ac:dyDescent="0.2">
      <c r="A35" s="37" t="s">
        <v>174</v>
      </c>
      <c r="B35" s="38">
        <v>81.773751000000004</v>
      </c>
      <c r="C35" s="38">
        <v>48.265807000000002</v>
      </c>
      <c r="D35" s="12"/>
      <c r="E35" s="3"/>
      <c r="F35" s="3"/>
      <c r="G35" s="3"/>
      <c r="H35" s="3"/>
    </row>
    <row r="36" spans="1:8" x14ac:dyDescent="0.2">
      <c r="A36" s="35" t="s">
        <v>182</v>
      </c>
      <c r="B36" s="47">
        <v>3.6340000000000001E-3</v>
      </c>
      <c r="C36" s="47">
        <v>46.910733</v>
      </c>
      <c r="D36" s="12"/>
      <c r="E36" s="3"/>
      <c r="F36" s="3"/>
      <c r="G36" s="3"/>
      <c r="H36" s="3"/>
    </row>
    <row r="37" spans="1:8" x14ac:dyDescent="0.2">
      <c r="A37" s="37" t="s">
        <v>131</v>
      </c>
      <c r="B37" s="38">
        <v>57.536997999999997</v>
      </c>
      <c r="C37" s="38">
        <v>42.361378999999999</v>
      </c>
      <c r="D37" s="12"/>
      <c r="E37" s="3"/>
      <c r="F37" s="3"/>
      <c r="G37" s="3"/>
      <c r="H37" s="3"/>
    </row>
    <row r="38" spans="1:8" x14ac:dyDescent="0.2">
      <c r="A38" s="36" t="s">
        <v>107</v>
      </c>
      <c r="B38" s="47">
        <v>34.947997000000001</v>
      </c>
      <c r="C38" s="47">
        <v>41.999617000000001</v>
      </c>
      <c r="D38" s="12"/>
      <c r="E38" s="3"/>
      <c r="F38" s="3"/>
      <c r="G38" s="3"/>
      <c r="H38" s="3"/>
    </row>
    <row r="39" spans="1:8" x14ac:dyDescent="0.2">
      <c r="A39" s="37" t="s">
        <v>112</v>
      </c>
      <c r="B39" s="38">
        <v>72.724895000000004</v>
      </c>
      <c r="C39" s="38">
        <v>37.891162999999999</v>
      </c>
      <c r="D39" s="12"/>
      <c r="E39" s="3"/>
      <c r="F39" s="3"/>
      <c r="G39" s="3"/>
      <c r="H39" s="3"/>
    </row>
    <row r="40" spans="1:8" x14ac:dyDescent="0.2">
      <c r="A40" s="35" t="s">
        <v>125</v>
      </c>
      <c r="B40" s="47">
        <v>25.439751000000001</v>
      </c>
      <c r="C40" s="47">
        <v>34.105092999999997</v>
      </c>
      <c r="D40" s="12"/>
      <c r="E40" s="3"/>
      <c r="F40" s="3"/>
      <c r="G40" s="3"/>
      <c r="H40" s="3"/>
    </row>
    <row r="41" spans="1:8" x14ac:dyDescent="0.2">
      <c r="A41" s="37" t="s">
        <v>134</v>
      </c>
      <c r="B41" s="38">
        <v>32.330240000000003</v>
      </c>
      <c r="C41" s="38">
        <v>31.732146</v>
      </c>
      <c r="D41" s="12"/>
      <c r="E41" s="3"/>
      <c r="F41" s="3"/>
      <c r="G41" s="3"/>
      <c r="H41" s="3"/>
    </row>
    <row r="42" spans="1:8" x14ac:dyDescent="0.2">
      <c r="A42" s="36" t="s">
        <v>110</v>
      </c>
      <c r="B42" s="47">
        <v>46.162359000000002</v>
      </c>
      <c r="C42" s="47">
        <v>30.821083000000002</v>
      </c>
      <c r="D42" s="12"/>
      <c r="E42" s="3"/>
      <c r="F42" s="3"/>
      <c r="G42" s="3"/>
      <c r="H42" s="3"/>
    </row>
    <row r="43" spans="1:8" x14ac:dyDescent="0.2">
      <c r="A43" s="37" t="s">
        <v>180</v>
      </c>
      <c r="B43" s="38">
        <v>16.209261000000001</v>
      </c>
      <c r="C43" s="38">
        <v>28.095141999999999</v>
      </c>
      <c r="D43" s="12"/>
      <c r="E43" s="3"/>
      <c r="F43" s="3"/>
      <c r="G43" s="3"/>
      <c r="H43" s="3"/>
    </row>
    <row r="44" spans="1:8" x14ac:dyDescent="0.2">
      <c r="A44" s="35" t="s">
        <v>178</v>
      </c>
      <c r="B44" s="47">
        <v>14.177959</v>
      </c>
      <c r="C44" s="47">
        <v>26.318593</v>
      </c>
      <c r="D44" s="12"/>
      <c r="E44" s="3"/>
      <c r="F44" s="3"/>
      <c r="G44" s="3"/>
      <c r="H44" s="3"/>
    </row>
    <row r="45" spans="1:8" x14ac:dyDescent="0.2">
      <c r="A45" s="37" t="s">
        <v>118</v>
      </c>
      <c r="B45" s="38">
        <v>91.578570999999997</v>
      </c>
      <c r="C45" s="38">
        <v>25.945105999999999</v>
      </c>
      <c r="D45" s="12"/>
      <c r="E45" s="3"/>
      <c r="F45" s="3"/>
      <c r="G45" s="3"/>
      <c r="H45" s="3"/>
    </row>
    <row r="46" spans="1:8" x14ac:dyDescent="0.2">
      <c r="A46" s="36" t="s">
        <v>176</v>
      </c>
      <c r="B46" s="47">
        <v>18.22842</v>
      </c>
      <c r="C46" s="47">
        <v>25.088908</v>
      </c>
      <c r="D46" s="12"/>
      <c r="E46" s="3"/>
      <c r="F46" s="3"/>
      <c r="G46" s="3"/>
      <c r="H46" s="3"/>
    </row>
    <row r="47" spans="1:8" x14ac:dyDescent="0.2">
      <c r="A47" s="37" t="s">
        <v>170</v>
      </c>
      <c r="B47" s="38">
        <v>7.8981450000000004</v>
      </c>
      <c r="C47" s="38">
        <v>24.342562000000001</v>
      </c>
      <c r="D47" s="12"/>
      <c r="E47" s="3"/>
      <c r="F47" s="3"/>
      <c r="G47" s="3"/>
      <c r="H47" s="3"/>
    </row>
    <row r="48" spans="1:8" x14ac:dyDescent="0.2">
      <c r="A48" s="35" t="s">
        <v>162</v>
      </c>
      <c r="B48" s="47">
        <v>9.2491179999999993</v>
      </c>
      <c r="C48" s="47">
        <v>23.383192000000001</v>
      </c>
      <c r="D48" s="12"/>
      <c r="E48" s="3"/>
      <c r="F48" s="3"/>
      <c r="G48" s="3"/>
      <c r="H48" s="3"/>
    </row>
    <row r="49" spans="1:8" x14ac:dyDescent="0.2">
      <c r="A49" s="37" t="s">
        <v>111</v>
      </c>
      <c r="B49" s="38">
        <v>26.605042000000001</v>
      </c>
      <c r="C49" s="38">
        <v>23.274598000000001</v>
      </c>
      <c r="D49" s="12"/>
      <c r="E49" s="3"/>
      <c r="F49" s="3"/>
      <c r="G49" s="3"/>
      <c r="H49" s="3"/>
    </row>
    <row r="50" spans="1:8" x14ac:dyDescent="0.2">
      <c r="A50" s="36" t="s">
        <v>179</v>
      </c>
      <c r="B50" s="47">
        <v>8.5977720000000009</v>
      </c>
      <c r="C50" s="47">
        <v>22.504895999999999</v>
      </c>
      <c r="D50" s="12"/>
      <c r="E50" s="3"/>
      <c r="F50" s="3"/>
      <c r="G50" s="3"/>
      <c r="H50" s="3"/>
    </row>
    <row r="51" spans="1:8" x14ac:dyDescent="0.2">
      <c r="A51" s="37" t="s">
        <v>156</v>
      </c>
      <c r="B51" s="38">
        <v>28.971492999999999</v>
      </c>
      <c r="C51" s="38">
        <v>20.671858</v>
      </c>
      <c r="D51" s="12"/>
      <c r="E51" s="3"/>
      <c r="F51" s="3"/>
      <c r="G51" s="3"/>
      <c r="H51" s="3"/>
    </row>
    <row r="52" spans="1:8" x14ac:dyDescent="0.2">
      <c r="A52" s="35" t="s">
        <v>164</v>
      </c>
      <c r="B52" s="47">
        <v>14.086072</v>
      </c>
      <c r="C52" s="47">
        <v>17.957425000000001</v>
      </c>
      <c r="D52" s="12"/>
      <c r="E52" s="3"/>
      <c r="F52" s="3"/>
      <c r="G52" s="3"/>
      <c r="H52" s="3"/>
    </row>
    <row r="53" spans="1:8" x14ac:dyDescent="0.2">
      <c r="A53" s="37" t="s">
        <v>117</v>
      </c>
      <c r="B53" s="38">
        <v>5.6001719999999997</v>
      </c>
      <c r="C53" s="38">
        <v>14.933562</v>
      </c>
      <c r="D53" s="12"/>
      <c r="E53" s="3"/>
      <c r="F53" s="3"/>
      <c r="G53" s="3"/>
      <c r="H53" s="3"/>
    </row>
    <row r="54" spans="1:8" x14ac:dyDescent="0.2">
      <c r="A54" s="36" t="s">
        <v>122</v>
      </c>
      <c r="B54" s="47">
        <v>49.735883000000001</v>
      </c>
      <c r="C54" s="47">
        <v>13.625745</v>
      </c>
      <c r="D54" s="12"/>
      <c r="E54" s="3"/>
      <c r="F54" s="3"/>
      <c r="G54" s="3"/>
      <c r="H54" s="3"/>
    </row>
    <row r="55" spans="1:8" x14ac:dyDescent="0.2">
      <c r="A55" s="37" t="s">
        <v>148</v>
      </c>
      <c r="B55" s="38">
        <v>40.203484000000003</v>
      </c>
      <c r="C55" s="38">
        <v>12.444645</v>
      </c>
      <c r="D55" s="12"/>
      <c r="E55" s="3"/>
      <c r="F55" s="3"/>
      <c r="G55" s="3"/>
      <c r="H55" s="3"/>
    </row>
    <row r="56" spans="1:8" x14ac:dyDescent="0.2">
      <c r="A56" s="35" t="s">
        <v>102</v>
      </c>
      <c r="B56" s="47">
        <v>99.140485999999996</v>
      </c>
      <c r="C56" s="47">
        <v>11.212593</v>
      </c>
      <c r="D56" s="12"/>
      <c r="E56" s="3"/>
      <c r="F56" s="3"/>
      <c r="G56" s="3"/>
      <c r="H56" s="3"/>
    </row>
    <row r="57" spans="1:8" x14ac:dyDescent="0.2">
      <c r="A57" s="37" t="s">
        <v>158</v>
      </c>
      <c r="B57" s="38">
        <v>53.829509000000002</v>
      </c>
      <c r="C57" s="38">
        <v>11.208168000000001</v>
      </c>
      <c r="D57" s="12"/>
      <c r="E57" s="3"/>
      <c r="F57" s="3"/>
      <c r="G57" s="3"/>
      <c r="H57" s="3"/>
    </row>
    <row r="58" spans="1:8" x14ac:dyDescent="0.2">
      <c r="A58" s="36" t="s">
        <v>181</v>
      </c>
      <c r="B58" s="47">
        <v>18.753471999999999</v>
      </c>
      <c r="C58" s="47">
        <v>10.776</v>
      </c>
      <c r="D58" s="12"/>
      <c r="E58" s="3"/>
      <c r="F58" s="3"/>
      <c r="G58" s="3"/>
      <c r="H58" s="3"/>
    </row>
    <row r="59" spans="1:8" x14ac:dyDescent="0.2">
      <c r="A59" s="37" t="s">
        <v>177</v>
      </c>
      <c r="B59" s="38">
        <v>15.189684</v>
      </c>
      <c r="C59" s="38">
        <v>10.740736</v>
      </c>
      <c r="D59" s="12"/>
      <c r="E59" s="3"/>
      <c r="F59" s="3"/>
      <c r="G59" s="3"/>
      <c r="H59" s="3"/>
    </row>
    <row r="60" spans="1:8" x14ac:dyDescent="0.2">
      <c r="A60" s="35" t="s">
        <v>236</v>
      </c>
      <c r="B60" s="47" t="s">
        <v>251</v>
      </c>
      <c r="C60" s="47">
        <v>9.0906000000000002</v>
      </c>
      <c r="D60" s="12"/>
      <c r="E60" s="3"/>
      <c r="F60" s="3"/>
      <c r="G60" s="3"/>
      <c r="H60" s="3"/>
    </row>
    <row r="61" spans="1:8" x14ac:dyDescent="0.2">
      <c r="A61" s="37" t="s">
        <v>157</v>
      </c>
      <c r="B61" s="38">
        <v>8.8571899999999992</v>
      </c>
      <c r="C61" s="38">
        <v>8.0819469999999995</v>
      </c>
      <c r="D61" s="12"/>
      <c r="E61" s="3"/>
      <c r="F61" s="3"/>
      <c r="G61" s="3"/>
      <c r="H61" s="3"/>
    </row>
    <row r="62" spans="1:8" x14ac:dyDescent="0.2">
      <c r="A62" s="36" t="s">
        <v>128</v>
      </c>
      <c r="B62" s="47">
        <v>114.828143</v>
      </c>
      <c r="C62" s="47">
        <v>7.2341230000000003</v>
      </c>
      <c r="D62" s="12"/>
      <c r="E62" s="3"/>
      <c r="F62" s="3"/>
      <c r="G62" s="3"/>
      <c r="H62" s="3"/>
    </row>
    <row r="63" spans="1:8" x14ac:dyDescent="0.2">
      <c r="A63" s="37" t="s">
        <v>145</v>
      </c>
      <c r="B63" s="38">
        <v>9.7329279999999994</v>
      </c>
      <c r="C63" s="38">
        <v>6.6102999999999996</v>
      </c>
      <c r="D63" s="12"/>
      <c r="E63" s="3"/>
      <c r="F63" s="3"/>
      <c r="G63" s="3"/>
      <c r="H63" s="3"/>
    </row>
    <row r="64" spans="1:8" x14ac:dyDescent="0.2">
      <c r="A64" s="35" t="s">
        <v>159</v>
      </c>
      <c r="B64" s="47">
        <v>5.228345</v>
      </c>
      <c r="C64" s="47">
        <v>5.6268549999999999</v>
      </c>
      <c r="D64" s="12"/>
      <c r="E64" s="3"/>
      <c r="F64" s="3"/>
      <c r="G64" s="3"/>
      <c r="H64" s="3"/>
    </row>
    <row r="65" spans="1:8" x14ac:dyDescent="0.2">
      <c r="A65" s="37" t="s">
        <v>184</v>
      </c>
      <c r="B65" s="38">
        <v>3.0409000000000002</v>
      </c>
      <c r="C65" s="38">
        <v>4.4840989999999996</v>
      </c>
      <c r="D65" s="12"/>
      <c r="E65" s="3"/>
      <c r="F65" s="3"/>
      <c r="G65" s="3"/>
      <c r="H65" s="3"/>
    </row>
    <row r="66" spans="1:8" x14ac:dyDescent="0.2">
      <c r="A66" s="36" t="s">
        <v>129</v>
      </c>
      <c r="B66" s="47">
        <v>4.1279870000000001</v>
      </c>
      <c r="C66" s="47">
        <v>4.1258590000000002</v>
      </c>
      <c r="D66" s="12"/>
      <c r="E66" s="3"/>
      <c r="F66" s="3"/>
      <c r="G66" s="3"/>
      <c r="H66" s="3"/>
    </row>
    <row r="67" spans="1:8" x14ac:dyDescent="0.2">
      <c r="A67" s="37" t="s">
        <v>114</v>
      </c>
      <c r="B67" s="38">
        <v>1.3168839999999999</v>
      </c>
      <c r="C67" s="38">
        <v>3.5912649999999999</v>
      </c>
      <c r="D67" s="12"/>
      <c r="E67" s="3"/>
      <c r="F67" s="3"/>
      <c r="G67" s="3"/>
      <c r="H67" s="3"/>
    </row>
    <row r="68" spans="1:8" x14ac:dyDescent="0.2">
      <c r="A68" s="35" t="s">
        <v>190</v>
      </c>
      <c r="B68" s="47">
        <v>1.2821149999999999</v>
      </c>
      <c r="C68" s="47">
        <v>3.3407719999999999</v>
      </c>
      <c r="D68" s="12"/>
      <c r="E68" s="3"/>
      <c r="F68" s="3"/>
      <c r="G68" s="3"/>
      <c r="H68" s="3"/>
    </row>
    <row r="69" spans="1:8" x14ac:dyDescent="0.2">
      <c r="A69" s="37" t="s">
        <v>138</v>
      </c>
      <c r="B69" s="38">
        <v>5.436763</v>
      </c>
      <c r="C69" s="38">
        <v>3.1549960000000001</v>
      </c>
      <c r="D69" s="12"/>
      <c r="E69" s="3"/>
      <c r="F69" s="3"/>
      <c r="G69" s="3"/>
      <c r="H69" s="3"/>
    </row>
    <row r="70" spans="1:8" x14ac:dyDescent="0.2">
      <c r="A70" s="36" t="s">
        <v>144</v>
      </c>
      <c r="B70" s="47">
        <v>4.7852129999999997</v>
      </c>
      <c r="C70" s="47">
        <v>3.010707</v>
      </c>
      <c r="D70" s="12"/>
      <c r="E70" s="3"/>
      <c r="F70" s="3"/>
      <c r="G70" s="3"/>
      <c r="H70" s="3"/>
    </row>
    <row r="71" spans="1:8" x14ac:dyDescent="0.2">
      <c r="A71" s="37" t="s">
        <v>150</v>
      </c>
      <c r="B71" s="38">
        <v>78.978832999999995</v>
      </c>
      <c r="C71" s="38">
        <v>2.7340800000000001</v>
      </c>
      <c r="D71" s="12"/>
      <c r="E71" s="3"/>
      <c r="F71" s="3"/>
      <c r="G71" s="3"/>
      <c r="H71" s="3"/>
    </row>
    <row r="72" spans="1:8" x14ac:dyDescent="0.2">
      <c r="A72" s="35" t="s">
        <v>188</v>
      </c>
      <c r="B72" s="47">
        <v>2.0580400000000001</v>
      </c>
      <c r="C72" s="47">
        <v>2.7019009999999999</v>
      </c>
      <c r="D72" s="12"/>
      <c r="E72" s="3"/>
      <c r="F72" s="3"/>
      <c r="G72" s="3"/>
      <c r="H72" s="3"/>
    </row>
    <row r="73" spans="1:8" x14ac:dyDescent="0.2">
      <c r="A73" s="37" t="s">
        <v>167</v>
      </c>
      <c r="B73" s="38">
        <v>0.67462900000000003</v>
      </c>
      <c r="C73" s="38">
        <v>1.6081049999999999</v>
      </c>
      <c r="D73" s="12"/>
      <c r="E73" s="3"/>
      <c r="F73" s="3"/>
      <c r="G73" s="3"/>
      <c r="H73" s="3"/>
    </row>
    <row r="74" spans="1:8" x14ac:dyDescent="0.2">
      <c r="A74" s="36" t="s">
        <v>137</v>
      </c>
      <c r="B74" s="47">
        <v>1.463468</v>
      </c>
      <c r="C74" s="47">
        <v>1.5214639999999999</v>
      </c>
      <c r="D74" s="12"/>
      <c r="E74" s="3"/>
      <c r="F74" s="3"/>
      <c r="G74" s="3"/>
      <c r="H74" s="3"/>
    </row>
    <row r="75" spans="1:8" x14ac:dyDescent="0.2">
      <c r="A75" s="37" t="s">
        <v>155</v>
      </c>
      <c r="B75" s="38">
        <v>0.53189699999999995</v>
      </c>
      <c r="C75" s="38">
        <v>1.1719980000000001</v>
      </c>
      <c r="D75" s="12"/>
      <c r="E75" s="3"/>
      <c r="F75" s="3"/>
      <c r="G75" s="3"/>
      <c r="H75" s="3"/>
    </row>
    <row r="76" spans="1:8" x14ac:dyDescent="0.2">
      <c r="A76" s="35" t="s">
        <v>120</v>
      </c>
      <c r="B76" s="47">
        <v>0.33549800000000002</v>
      </c>
      <c r="C76" s="47">
        <v>1.1567339999999999</v>
      </c>
      <c r="D76" s="12"/>
      <c r="E76" s="3"/>
      <c r="F76" s="3"/>
      <c r="G76" s="3"/>
      <c r="H76" s="3"/>
    </row>
    <row r="77" spans="1:8" x14ac:dyDescent="0.2">
      <c r="A77" s="37" t="s">
        <v>143</v>
      </c>
      <c r="B77" s="38">
        <v>1.0337099999999999</v>
      </c>
      <c r="C77" s="38">
        <v>1.1249690000000001</v>
      </c>
      <c r="D77" s="12"/>
      <c r="E77" s="3"/>
      <c r="F77" s="3"/>
      <c r="G77" s="3"/>
      <c r="H77" s="3"/>
    </row>
    <row r="78" spans="1:8" x14ac:dyDescent="0.2">
      <c r="A78" s="36" t="s">
        <v>187</v>
      </c>
      <c r="B78" s="47">
        <v>0.583422</v>
      </c>
      <c r="C78" s="47">
        <v>1.1101110000000001</v>
      </c>
      <c r="D78" s="12"/>
      <c r="E78" s="3"/>
      <c r="F78" s="3"/>
      <c r="G78" s="3"/>
      <c r="H78" s="3"/>
    </row>
    <row r="79" spans="1:8" x14ac:dyDescent="0.2">
      <c r="A79" s="37" t="s">
        <v>189</v>
      </c>
      <c r="B79" s="38">
        <v>0.13883000000000001</v>
      </c>
      <c r="C79" s="38">
        <v>0.91974400000000001</v>
      </c>
      <c r="D79" s="12"/>
      <c r="E79" s="3"/>
      <c r="F79" s="3"/>
      <c r="G79" s="3"/>
      <c r="H79" s="3"/>
    </row>
    <row r="80" spans="1:8" x14ac:dyDescent="0.2">
      <c r="A80" s="35" t="s">
        <v>186</v>
      </c>
      <c r="B80" s="47">
        <v>3.3760289999999999</v>
      </c>
      <c r="C80" s="47">
        <v>0.78627599999999997</v>
      </c>
      <c r="D80" s="12"/>
      <c r="E80" s="3"/>
      <c r="F80" s="3"/>
      <c r="G80" s="3"/>
      <c r="H80" s="3"/>
    </row>
    <row r="81" spans="1:9" x14ac:dyDescent="0.2">
      <c r="A81" s="37" t="s">
        <v>242</v>
      </c>
      <c r="B81" s="38">
        <v>6.69E-4</v>
      </c>
      <c r="C81" s="38">
        <v>0.61764600000000003</v>
      </c>
      <c r="D81" s="12"/>
      <c r="E81" s="3"/>
      <c r="F81" s="3"/>
      <c r="G81" s="3"/>
      <c r="H81" s="3"/>
    </row>
    <row r="82" spans="1:9" x14ac:dyDescent="0.2">
      <c r="A82" s="36" t="s">
        <v>243</v>
      </c>
      <c r="B82" s="47">
        <v>0.38045400000000001</v>
      </c>
      <c r="C82" s="47">
        <v>0.58016999999999996</v>
      </c>
      <c r="D82" s="12"/>
      <c r="E82" s="13"/>
      <c r="H82" s="5"/>
      <c r="I82" s="5"/>
    </row>
    <row r="83" spans="1:9" ht="15" x14ac:dyDescent="0.2">
      <c r="A83" s="37" t="s">
        <v>185</v>
      </c>
      <c r="B83" s="38">
        <v>3.5042559999999998</v>
      </c>
      <c r="C83" s="38">
        <v>0.52774699999999997</v>
      </c>
      <c r="D83" s="12"/>
      <c r="E83" s="14"/>
      <c r="H83" s="5"/>
      <c r="I83" s="5"/>
    </row>
    <row r="84" spans="1:9" x14ac:dyDescent="0.2">
      <c r="A84" s="35" t="s">
        <v>244</v>
      </c>
      <c r="B84" s="47">
        <v>1.0978999999999999E-2</v>
      </c>
      <c r="C84" s="47">
        <v>0.49221599999999999</v>
      </c>
      <c r="D84" s="12"/>
      <c r="E84" s="3"/>
      <c r="F84" s="3"/>
      <c r="G84" s="3"/>
      <c r="H84" s="3"/>
    </row>
    <row r="85" spans="1:9" x14ac:dyDescent="0.2">
      <c r="A85" s="37" t="s">
        <v>116</v>
      </c>
      <c r="B85" s="38">
        <v>0.39504400000000001</v>
      </c>
      <c r="C85" s="38">
        <v>0.33172699999999999</v>
      </c>
      <c r="D85" s="12"/>
      <c r="E85" s="3"/>
      <c r="F85" s="3"/>
      <c r="G85" s="3"/>
      <c r="H85" s="3"/>
    </row>
    <row r="86" spans="1:9" x14ac:dyDescent="0.2">
      <c r="A86" s="36" t="s">
        <v>139</v>
      </c>
      <c r="B86" s="47">
        <v>0.309305</v>
      </c>
      <c r="C86" s="47">
        <v>0.31340499999999999</v>
      </c>
      <c r="D86" s="12"/>
      <c r="E86" s="3"/>
      <c r="F86" s="3"/>
      <c r="G86" s="3"/>
      <c r="H86" s="3"/>
    </row>
    <row r="87" spans="1:9" x14ac:dyDescent="0.2">
      <c r="A87" s="37" t="s">
        <v>151</v>
      </c>
      <c r="B87" s="38">
        <v>0.28048699999999999</v>
      </c>
      <c r="C87" s="38">
        <v>0.30896200000000001</v>
      </c>
      <c r="D87" s="12"/>
      <c r="E87" s="3"/>
      <c r="F87" s="3"/>
      <c r="G87" s="3"/>
      <c r="H87" s="3"/>
    </row>
    <row r="88" spans="1:9" x14ac:dyDescent="0.2">
      <c r="A88" s="35" t="s">
        <v>245</v>
      </c>
      <c r="B88" s="47">
        <v>4.2000000000000003E-2</v>
      </c>
      <c r="C88" s="47">
        <v>0.18556300000000001</v>
      </c>
      <c r="D88" s="12"/>
      <c r="E88" s="3"/>
      <c r="F88" s="3"/>
      <c r="G88" s="3"/>
      <c r="H88" s="3"/>
    </row>
    <row r="89" spans="1:9" x14ac:dyDescent="0.2">
      <c r="A89" s="37" t="s">
        <v>246</v>
      </c>
      <c r="B89" s="38">
        <v>8.6239999999999997E-2</v>
      </c>
      <c r="C89" s="38">
        <v>0.16147700000000001</v>
      </c>
      <c r="D89" s="12"/>
      <c r="E89" s="3"/>
      <c r="F89" s="3"/>
      <c r="G89" s="3"/>
      <c r="H89" s="3"/>
    </row>
    <row r="90" spans="1:9" x14ac:dyDescent="0.2">
      <c r="A90" s="36" t="s">
        <v>175</v>
      </c>
      <c r="B90" s="47">
        <v>32.028382000000001</v>
      </c>
      <c r="C90" s="47">
        <v>0.15789300000000001</v>
      </c>
      <c r="D90" s="12"/>
      <c r="E90" s="3"/>
      <c r="F90" s="3"/>
      <c r="G90" s="3"/>
      <c r="H90" s="3"/>
    </row>
    <row r="91" spans="1:9" x14ac:dyDescent="0.2">
      <c r="A91" s="37" t="s">
        <v>247</v>
      </c>
      <c r="B91" s="38">
        <v>0.106382</v>
      </c>
      <c r="C91" s="38">
        <v>0.14793600000000001</v>
      </c>
      <c r="D91" s="12"/>
      <c r="E91" s="3"/>
      <c r="F91" s="3"/>
      <c r="G91" s="3"/>
      <c r="H91" s="3"/>
    </row>
    <row r="92" spans="1:9" x14ac:dyDescent="0.2">
      <c r="A92" s="35" t="s">
        <v>248</v>
      </c>
      <c r="B92" s="47">
        <v>2.6679999999999999E-2</v>
      </c>
      <c r="C92" s="47">
        <v>0.11833299999999999</v>
      </c>
      <c r="D92" s="12"/>
      <c r="E92" s="3"/>
      <c r="F92" s="3"/>
      <c r="G92" s="3"/>
      <c r="H92" s="3"/>
    </row>
    <row r="93" spans="1:9" x14ac:dyDescent="0.2">
      <c r="A93" s="37" t="s">
        <v>183</v>
      </c>
      <c r="B93" s="38">
        <v>10.710649999999999</v>
      </c>
      <c r="C93" s="38">
        <v>0.110225</v>
      </c>
      <c r="D93" s="12"/>
      <c r="E93" s="3"/>
      <c r="F93" s="3"/>
      <c r="G93" s="3"/>
      <c r="H93" s="3"/>
    </row>
    <row r="94" spans="1:9" x14ac:dyDescent="0.2">
      <c r="A94" s="36" t="s">
        <v>249</v>
      </c>
      <c r="B94" s="47">
        <v>3.202E-3</v>
      </c>
      <c r="C94" s="47">
        <v>9.2200000000000004E-2</v>
      </c>
      <c r="D94" s="12"/>
      <c r="E94" s="3"/>
      <c r="F94" s="3"/>
      <c r="G94" s="3"/>
      <c r="H94" s="3"/>
    </row>
    <row r="95" spans="1:9" x14ac:dyDescent="0.2">
      <c r="A95" s="37" t="s">
        <v>250</v>
      </c>
      <c r="B95" s="38">
        <v>8.5000000000000006E-3</v>
      </c>
      <c r="C95" s="38">
        <v>8.7077000000000002E-2</v>
      </c>
      <c r="D95" s="12"/>
      <c r="E95" s="3"/>
      <c r="F95" s="3"/>
      <c r="G95" s="3"/>
      <c r="H95" s="3"/>
    </row>
    <row r="96" spans="1:9" x14ac:dyDescent="0.2">
      <c r="A96" s="39" t="s">
        <v>163</v>
      </c>
      <c r="B96" s="50">
        <v>20.173397000000001</v>
      </c>
      <c r="C96" s="50">
        <v>2.300265</v>
      </c>
      <c r="D96" s="12"/>
      <c r="E96" s="3"/>
      <c r="F96" s="3"/>
      <c r="G96" s="3"/>
      <c r="H96" s="3"/>
    </row>
    <row r="97" spans="1:8" x14ac:dyDescent="0.2">
      <c r="A97" s="7"/>
      <c r="B97" s="8"/>
      <c r="C97" s="8"/>
      <c r="D97" s="8"/>
      <c r="E97" s="8"/>
      <c r="F97" s="12"/>
      <c r="G97" s="3"/>
      <c r="H97" s="3"/>
    </row>
    <row r="98" spans="1:8" x14ac:dyDescent="0.2">
      <c r="A98" s="51" t="s">
        <v>215</v>
      </c>
      <c r="B98" s="18"/>
      <c r="C98" s="18"/>
      <c r="D98" s="18"/>
      <c r="E98" s="18"/>
    </row>
    <row r="99" spans="1:8" ht="24" customHeight="1" x14ac:dyDescent="0.2">
      <c r="A99" s="67" t="str">
        <f>'working sheet'!$B$34</f>
        <v xml:space="preserve"> بيانات عام 2021 أوليّة </v>
      </c>
      <c r="B99" s="67"/>
      <c r="C99" s="67"/>
      <c r="D99" s="67"/>
      <c r="E99" s="67"/>
    </row>
    <row r="116" spans="1:1" ht="15" x14ac:dyDescent="0.2">
      <c r="A116" s="14"/>
    </row>
    <row r="117" spans="1:1" ht="15" x14ac:dyDescent="0.2">
      <c r="A117" s="14"/>
    </row>
  </sheetData>
  <mergeCells count="4">
    <mergeCell ref="A5:A6"/>
    <mergeCell ref="B5:C5"/>
    <mergeCell ref="A99:E99"/>
    <mergeCell ref="A4:G4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41"/>
  <sheetViews>
    <sheetView rightToLeft="1" workbookViewId="0">
      <selection activeCell="J14" sqref="J14"/>
    </sheetView>
  </sheetViews>
  <sheetFormatPr defaultRowHeight="12.75" x14ac:dyDescent="0.2"/>
  <cols>
    <col min="2" max="2" width="22.140625" customWidth="1"/>
    <col min="4" max="4" width="11.140625" customWidth="1"/>
    <col min="7" max="7" width="146.28515625" customWidth="1"/>
    <col min="8" max="8" width="56.28515625" customWidth="1"/>
    <col min="9" max="9" width="72.42578125" customWidth="1"/>
    <col min="10" max="10" width="86.85546875" customWidth="1"/>
  </cols>
  <sheetData>
    <row r="1" spans="2:22" x14ac:dyDescent="0.2">
      <c r="G1" t="s">
        <v>0</v>
      </c>
      <c r="V1" t="s">
        <v>1</v>
      </c>
    </row>
    <row r="3" spans="2:22" ht="18" x14ac:dyDescent="0.2">
      <c r="C3" t="s">
        <v>210</v>
      </c>
      <c r="D3" t="s">
        <v>211</v>
      </c>
      <c r="F3">
        <v>1</v>
      </c>
      <c r="G3" s="52" t="s">
        <v>191</v>
      </c>
      <c r="I3" t="s">
        <v>213</v>
      </c>
      <c r="J3" t="str">
        <f>I3&amp;B9</f>
        <v>حركة التجارة الخارجية السلعية غير النفطية - عبر منافذ إمارة أبوظبي-يناير 2021</v>
      </c>
      <c r="L3" s="24"/>
      <c r="M3" s="24"/>
    </row>
    <row r="4" spans="2:22" ht="15" x14ac:dyDescent="0.2">
      <c r="B4" t="s">
        <v>235</v>
      </c>
      <c r="C4" s="55" t="str">
        <f>B41</f>
        <v>يناير</v>
      </c>
      <c r="D4">
        <f>A41</f>
        <v>2020</v>
      </c>
      <c r="F4">
        <v>1</v>
      </c>
      <c r="G4" s="56" t="s">
        <v>192</v>
      </c>
      <c r="H4" s="59" t="s">
        <v>219</v>
      </c>
      <c r="I4" s="56" t="s">
        <v>225</v>
      </c>
      <c r="J4" s="56" t="str">
        <f>H4&amp;I4&amp;B10</f>
        <v>جدول 1: الصادرات غير النفطية من السلع حسب النظام المنسـق (الحد الثانـي) خلال الأشهر(يناير - يناير) ، وشهر يناير من العامين 2020-2021</v>
      </c>
      <c r="K4" s="56"/>
      <c r="L4" s="26"/>
      <c r="M4" s="26"/>
    </row>
    <row r="5" spans="2:22" ht="18" x14ac:dyDescent="0.2">
      <c r="B5" t="s">
        <v>212</v>
      </c>
      <c r="C5" s="55" t="str">
        <f>D41</f>
        <v>يناير</v>
      </c>
      <c r="D5">
        <f>C41</f>
        <v>2021</v>
      </c>
      <c r="F5">
        <v>2</v>
      </c>
      <c r="G5" s="52" t="s">
        <v>191</v>
      </c>
      <c r="H5" s="32"/>
      <c r="I5" t="s">
        <v>213</v>
      </c>
      <c r="J5" t="str">
        <f>I5&amp;B9</f>
        <v>حركة التجارة الخارجية السلعية غير النفطية - عبر منافذ إمارة أبوظبي-يناير 2021</v>
      </c>
    </row>
    <row r="6" spans="2:22" ht="14.25" x14ac:dyDescent="0.2">
      <c r="F6">
        <v>2</v>
      </c>
      <c r="G6" s="56" t="s">
        <v>194</v>
      </c>
      <c r="H6" s="59" t="s">
        <v>220</v>
      </c>
      <c r="I6" s="56" t="s">
        <v>226</v>
      </c>
      <c r="J6" s="56" t="str">
        <f>H6&amp;I6&amp;B10</f>
        <v>جدول 2: المعاد تصديره من السلع حسب النظام المنسـق (الحد الثانـي) خلال الأشهر(يناير - يناير) ، وشهر يناير من العامين 2020-2021</v>
      </c>
      <c r="K6" s="56"/>
    </row>
    <row r="7" spans="2:22" ht="18" x14ac:dyDescent="0.2">
      <c r="D7" t="str">
        <f>VLOOKUP(C5,$B$13:$C$24,2,0)</f>
        <v>يناير</v>
      </c>
      <c r="F7">
        <v>3</v>
      </c>
      <c r="G7" s="53" t="s">
        <v>191</v>
      </c>
      <c r="H7" s="32"/>
      <c r="I7" t="s">
        <v>213</v>
      </c>
      <c r="J7" t="str">
        <f>I7&amp;B9</f>
        <v>حركة التجارة الخارجية السلعية غير النفطية - عبر منافذ إمارة أبوظبي-يناير 2021</v>
      </c>
    </row>
    <row r="8" spans="2:22" ht="14.25" x14ac:dyDescent="0.2">
      <c r="F8">
        <v>3</v>
      </c>
      <c r="G8" s="56" t="s">
        <v>193</v>
      </c>
      <c r="H8" s="59" t="s">
        <v>221</v>
      </c>
      <c r="I8" s="56" t="s">
        <v>227</v>
      </c>
      <c r="J8" s="56" t="str">
        <f>H8&amp;I8&amp;B10</f>
        <v>جدول 3: الواردات من السلع حسب النظام المنسـق (الحد الثانـي) خلال الأشهر(يناير - يناير) ، وشهر يناير من العامين 2020-2021</v>
      </c>
      <c r="K8" s="56"/>
    </row>
    <row r="9" spans="2:22" ht="18" x14ac:dyDescent="0.2">
      <c r="B9" t="str">
        <f>D7&amp;" "&amp;D5</f>
        <v>يناير 2021</v>
      </c>
      <c r="F9">
        <v>4</v>
      </c>
      <c r="G9" s="52" t="s">
        <v>191</v>
      </c>
      <c r="H9" s="32"/>
      <c r="I9" t="s">
        <v>213</v>
      </c>
      <c r="J9" t="str">
        <f>I9&amp;B9</f>
        <v>حركة التجارة الخارجية السلعية غير النفطية - عبر منافذ إمارة أبوظبي-يناير 2021</v>
      </c>
    </row>
    <row r="10" spans="2:22" ht="14.25" x14ac:dyDescent="0.2">
      <c r="B10" t="str">
        <f>"("&amp;C4&amp;" - "&amp;C5&amp;") ، وشهر "&amp;D7&amp;" من العامين "&amp;D4&amp;"-"&amp;D5</f>
        <v>(يناير - يناير) ، وشهر يناير من العامين 2020-2021</v>
      </c>
      <c r="F10">
        <v>4</v>
      </c>
      <c r="G10" s="58" t="s">
        <v>195</v>
      </c>
      <c r="H10" s="60" t="s">
        <v>222</v>
      </c>
      <c r="I10" s="58" t="s">
        <v>228</v>
      </c>
      <c r="J10" s="58" t="str">
        <f>H10&amp;I10&amp;B10</f>
        <v>جدول 4:  الصادرات غير النفطية من السلع حسب الدول خلال الأشهر(يناير - يناير) ، وشهر يناير من العامين 2020-2021</v>
      </c>
      <c r="K10" s="58"/>
    </row>
    <row r="11" spans="2:22" ht="18" x14ac:dyDescent="0.2">
      <c r="F11">
        <v>5</v>
      </c>
      <c r="G11" s="52" t="s">
        <v>191</v>
      </c>
      <c r="H11" s="32"/>
      <c r="I11" t="s">
        <v>213</v>
      </c>
      <c r="J11" t="str">
        <f>I11&amp;B9</f>
        <v>حركة التجارة الخارجية السلعية غير النفطية - عبر منافذ إمارة أبوظبي-يناير 2021</v>
      </c>
    </row>
    <row r="12" spans="2:22" ht="14.25" x14ac:dyDescent="0.2">
      <c r="F12">
        <v>5</v>
      </c>
      <c r="G12" s="56" t="s">
        <v>196</v>
      </c>
      <c r="H12" s="59" t="s">
        <v>223</v>
      </c>
      <c r="I12" s="56" t="s">
        <v>229</v>
      </c>
      <c r="J12" s="56" t="str">
        <f>H12&amp;I12&amp;B10</f>
        <v>جدول 5:المعاد تصديره من السلع غير النفطية حسب الدول خلال الأشهر(يناير - يناير) ، وشهر يناير من العامين 2020-2021</v>
      </c>
      <c r="K12" s="56"/>
    </row>
    <row r="13" spans="2:22" ht="18" x14ac:dyDescent="0.2">
      <c r="B13" s="55" t="s">
        <v>198</v>
      </c>
      <c r="C13" s="54" t="s">
        <v>198</v>
      </c>
      <c r="F13">
        <v>6</v>
      </c>
      <c r="G13" s="52" t="s">
        <v>191</v>
      </c>
      <c r="H13" s="32"/>
      <c r="I13" t="s">
        <v>213</v>
      </c>
      <c r="J13" t="str">
        <f>I13&amp;B9</f>
        <v>حركة التجارة الخارجية السلعية غير النفطية - عبر منافذ إمارة أبوظبي-يناير 2021</v>
      </c>
    </row>
    <row r="14" spans="2:22" ht="14.25" x14ac:dyDescent="0.2">
      <c r="B14" s="55" t="s">
        <v>199</v>
      </c>
      <c r="C14" s="54" t="s">
        <v>199</v>
      </c>
      <c r="F14">
        <v>6</v>
      </c>
      <c r="G14" s="56" t="s">
        <v>197</v>
      </c>
      <c r="H14" s="59" t="s">
        <v>224</v>
      </c>
      <c r="I14" s="56" t="s">
        <v>230</v>
      </c>
      <c r="J14" s="56" t="str">
        <f>H14&amp;I14&amp;B10</f>
        <v>جدول 6: الواردات غير النفطية من السلع حسب الدول خلال الأشهر(يناير - يناير) ، وشهر يناير من العامين 2020-2021</v>
      </c>
      <c r="K14" s="56"/>
    </row>
    <row r="15" spans="2:22" ht="14.25" x14ac:dyDescent="0.2">
      <c r="B15" s="55" t="s">
        <v>200</v>
      </c>
      <c r="C15" s="54" t="s">
        <v>200</v>
      </c>
    </row>
    <row r="16" spans="2:22" ht="14.25" x14ac:dyDescent="0.2">
      <c r="B16" s="55" t="s">
        <v>201</v>
      </c>
      <c r="C16" s="54" t="s">
        <v>201</v>
      </c>
    </row>
    <row r="17" spans="2:6" ht="14.25" x14ac:dyDescent="0.2">
      <c r="B17" s="55" t="s">
        <v>202</v>
      </c>
      <c r="C17" s="54" t="s">
        <v>202</v>
      </c>
    </row>
    <row r="18" spans="2:6" ht="14.25" x14ac:dyDescent="0.2">
      <c r="B18" s="55" t="s">
        <v>203</v>
      </c>
      <c r="C18" s="54" t="s">
        <v>203</v>
      </c>
    </row>
    <row r="19" spans="2:6" ht="14.25" x14ac:dyDescent="0.2">
      <c r="B19" s="55" t="s">
        <v>204</v>
      </c>
      <c r="C19" s="54" t="s">
        <v>204</v>
      </c>
    </row>
    <row r="20" spans="2:6" ht="14.25" x14ac:dyDescent="0.2">
      <c r="B20" s="55" t="s">
        <v>205</v>
      </c>
      <c r="C20" s="54" t="s">
        <v>205</v>
      </c>
    </row>
    <row r="21" spans="2:6" ht="14.25" x14ac:dyDescent="0.2">
      <c r="B21" s="55" t="s">
        <v>206</v>
      </c>
      <c r="C21" s="54" t="s">
        <v>206</v>
      </c>
    </row>
    <row r="22" spans="2:6" ht="14.25" x14ac:dyDescent="0.2">
      <c r="B22" s="55" t="s">
        <v>207</v>
      </c>
      <c r="C22" s="54" t="s">
        <v>207</v>
      </c>
    </row>
    <row r="23" spans="2:6" ht="14.25" x14ac:dyDescent="0.2">
      <c r="B23" s="55" t="s">
        <v>208</v>
      </c>
      <c r="C23" s="54" t="s">
        <v>208</v>
      </c>
    </row>
    <row r="24" spans="2:6" ht="14.25" x14ac:dyDescent="0.2">
      <c r="B24" s="55" t="s">
        <v>209</v>
      </c>
      <c r="C24" s="54" t="s">
        <v>209</v>
      </c>
    </row>
    <row r="29" spans="2:6" x14ac:dyDescent="0.2">
      <c r="B29" t="s">
        <v>2</v>
      </c>
    </row>
    <row r="30" spans="2:6" x14ac:dyDescent="0.2">
      <c r="B30">
        <v>2021</v>
      </c>
    </row>
    <row r="31" spans="2:6" x14ac:dyDescent="0.2">
      <c r="B31" s="33"/>
      <c r="C31" s="33"/>
      <c r="D31" s="33"/>
      <c r="E31" s="33"/>
      <c r="F31" s="33"/>
    </row>
    <row r="33" spans="1:4" x14ac:dyDescent="0.2">
      <c r="B33" t="str">
        <f>"The data for "&amp;B30&amp; " are preliminary"</f>
        <v>The data for 2021 are preliminary</v>
      </c>
    </row>
    <row r="34" spans="1:4" x14ac:dyDescent="0.2">
      <c r="B34" s="57" t="str">
        <f>IF($B$30&gt;0," بيانات عام " &amp;$B$30&amp; " أوليّة ","")</f>
        <v xml:space="preserve"> بيانات عام 2021 أوليّة </v>
      </c>
    </row>
    <row r="40" spans="1:4" x14ac:dyDescent="0.2">
      <c r="A40" t="s">
        <v>231</v>
      </c>
      <c r="B40" t="s">
        <v>232</v>
      </c>
      <c r="C40" t="s">
        <v>233</v>
      </c>
      <c r="D40" t="s">
        <v>234</v>
      </c>
    </row>
    <row r="41" spans="1:4" x14ac:dyDescent="0.2">
      <c r="A41">
        <v>2020</v>
      </c>
      <c r="B41" t="s">
        <v>198</v>
      </c>
      <c r="C41">
        <v>2021</v>
      </c>
      <c r="D41" t="s">
        <v>198</v>
      </c>
    </row>
  </sheetData>
  <phoneticPr fontId="3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صادر
وارد
معاد تصديره
</KeyWordsAr>
    <KeyWords xmlns="cac204a3-57fb-4aea-ba50-989298fa4f73">import
export 
re export
re-export
</KeyWords>
    <ReleaseID_DB xmlns="cac204a3-57fb-4aea-ba50-989298fa4f73">11518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53AFF296-1E5D-4FEE-B2D9-320C45CCD222}"/>
</file>

<file path=customXml/itemProps2.xml><?xml version="1.0" encoding="utf-8"?>
<ds:datastoreItem xmlns:ds="http://schemas.openxmlformats.org/officeDocument/2006/customXml" ds:itemID="{3E90846A-A986-487E-A2BE-FA8EC31093F8}"/>
</file>

<file path=customXml/itemProps3.xml><?xml version="1.0" encoding="utf-8"?>
<ds:datastoreItem xmlns:ds="http://schemas.openxmlformats.org/officeDocument/2006/customXml" ds:itemID="{601E9C86-56AC-4FC7-93C7-87A3462C28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1</vt:lpstr>
      <vt:lpstr>2</vt:lpstr>
      <vt:lpstr>3</vt:lpstr>
      <vt:lpstr>4</vt:lpstr>
      <vt:lpstr>5</vt:lpstr>
      <vt:lpstr>6</vt:lpstr>
      <vt:lpstr>working sheet</vt:lpstr>
      <vt:lpstr>'1'!Print_Area</vt:lpstr>
      <vt:lpstr>'2'!Print_Area</vt:lpstr>
      <vt:lpstr>'3'!Print_Area</vt:lpstr>
      <vt:lpstr>'6'!Print_Area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Hafjash Usman</cp:lastModifiedBy>
  <cp:lastPrinted>2021-06-20T22:02:17Z</cp:lastPrinted>
  <dcterms:created xsi:type="dcterms:W3CDTF">2013-06-04T12:10:27Z</dcterms:created>
  <dcterms:modified xsi:type="dcterms:W3CDTF">2021-06-29T05:54:49Z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