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2B715A27-465D-4C0C-BBA4-DB862826AE0D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6" l="1"/>
  <c r="C4" i="76"/>
  <c r="D5" i="76"/>
  <c r="C5" i="76"/>
  <c r="E6" i="75" l="1"/>
  <c r="D6" i="75"/>
  <c r="C6" i="75"/>
  <c r="B6" i="75"/>
  <c r="E6" i="74"/>
  <c r="D6" i="74"/>
  <c r="C6" i="74"/>
  <c r="B6" i="74"/>
  <c r="E6" i="73"/>
  <c r="D6" i="73"/>
  <c r="C6" i="73"/>
  <c r="B6" i="73"/>
  <c r="E6" i="72"/>
  <c r="D6" i="72"/>
  <c r="C6" i="72"/>
  <c r="B6" i="72"/>
  <c r="E6" i="71"/>
  <c r="D6" i="71"/>
  <c r="C6" i="71"/>
  <c r="B6" i="71"/>
  <c r="E6" i="69"/>
  <c r="D6" i="69"/>
  <c r="C6" i="69"/>
  <c r="B6" i="69"/>
  <c r="B34" i="76"/>
  <c r="A100" i="69" s="1"/>
  <c r="D7" i="76"/>
  <c r="B9" i="76" s="1"/>
  <c r="B10" i="76" l="1"/>
  <c r="J10" i="76" s="1"/>
  <c r="A75" i="73"/>
  <c r="A106" i="71"/>
  <c r="A67" i="74"/>
  <c r="A99" i="75"/>
  <c r="A106" i="72"/>
  <c r="B33" i="76"/>
  <c r="J14" i="76" l="1"/>
  <c r="J4" i="76"/>
  <c r="J12" i="76"/>
  <c r="J8" i="76"/>
  <c r="J6" i="76"/>
  <c r="J9" i="76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<sst xmlns="http://schemas.openxmlformats.org/spreadsheetml/2006/main" count="646" uniqueCount="260">
  <si>
    <t>Headers</t>
  </si>
  <si>
    <t>Footers</t>
  </si>
  <si>
    <t>Year for preliminary data</t>
  </si>
  <si>
    <t>المجموع</t>
  </si>
  <si>
    <t>حيوانات حية</t>
  </si>
  <si>
    <t>لحوم وأحشاء وأطراف صالحة للأكل</t>
  </si>
  <si>
    <t>أسماك وقشريات ورخويات وغيرها من اللافقاريات المائية</t>
  </si>
  <si>
    <t>ألبان ومنتجاتها، بيض طيور، عسل طبيعي</t>
  </si>
  <si>
    <t>منتجات حيوانية أخرى غ.م.م.</t>
  </si>
  <si>
    <t>أشجار ونباتات حية، بصلات وجذورها، ازهار واغصان للزينة</t>
  </si>
  <si>
    <t>خضر ونباتات وجذور ودرنات صالحة للأكل</t>
  </si>
  <si>
    <t>فواكه وأثمار صالحة للأاكل، وقشور حمضيات وقشور بطيخ أوشمام</t>
  </si>
  <si>
    <t>بن، شاي، مته، بهارات وتوابل</t>
  </si>
  <si>
    <t>حبوب</t>
  </si>
  <si>
    <t>منتجات المطاحن، من شعير، نشاء حبوب أو القمح (جلوتين)</t>
  </si>
  <si>
    <t>حبوب وبذور وأثمار زيتية، حبوب وبذور وأثمار متنوعة</t>
  </si>
  <si>
    <t>صمغ اللك، صموغ وراتنجات وغيرها من عصارات وخلاصات نباتية</t>
  </si>
  <si>
    <t>مواد ظفر نباتية، منتجات نباتية أخرى غ.م.م</t>
  </si>
  <si>
    <t>شحوم ودهون وزيوت حيوانية أونباتية ومنتجاتها</t>
  </si>
  <si>
    <t>محضرات لحوم وأسماك، أو اللافقاريات المائية الأخرى</t>
  </si>
  <si>
    <t>سكر ومصنوعات سكرية</t>
  </si>
  <si>
    <t>كاكاو ومحضراته</t>
  </si>
  <si>
    <t>محضرات أساسها الحبوب أوالدقيق والنشأ أوالحليب، فطائر</t>
  </si>
  <si>
    <t>محضرات خضر، فواكه وأثمار، أو مكسرات</t>
  </si>
  <si>
    <t>محضرات غذائية منوعة</t>
  </si>
  <si>
    <t>مشروبات، سوائل كحولية وخل</t>
  </si>
  <si>
    <t>بقايا ونفايات صناعات الأغذية، اغذية محضرة للحيوانات</t>
  </si>
  <si>
    <t>تبغ وأبدال تبغ مصنعة</t>
  </si>
  <si>
    <t>ملح، كبريت، أتربة وأحجار، جص، كلس وأسمنت</t>
  </si>
  <si>
    <t>خامات معادن، خبت ورماد</t>
  </si>
  <si>
    <t>وقود وزيوت وشموع معدنية ومنتجاتها، مواد قارية</t>
  </si>
  <si>
    <t>منتجات كيماوية غير عضوية</t>
  </si>
  <si>
    <t>منتجات كيماوية عضوية</t>
  </si>
  <si>
    <t>منتجات الصيدلة</t>
  </si>
  <si>
    <t>أسمدة</t>
  </si>
  <si>
    <t>خلاصات للدباغة والصباغة، أصباغ وألوان، دهانات</t>
  </si>
  <si>
    <t>زيوت عطرية، محضرات العطور أو تجميل (تواليت)</t>
  </si>
  <si>
    <t>صابون، محضرات غسيل، شموع اصطناعية أو محضرة</t>
  </si>
  <si>
    <t>مواد زلالية، منتجات أساسها النشاء المعدل، غراء، انزيمات</t>
  </si>
  <si>
    <t>بارود ومتفجرات، منتجات نارية فنية، ثقاب، مواد لهوب محضرة</t>
  </si>
  <si>
    <t>منتجات تصوير فوتوغرافي أو سينمائي</t>
  </si>
  <si>
    <t>منتجات كيماوية متنوعة</t>
  </si>
  <si>
    <t>لدائن ومصنوعاتها</t>
  </si>
  <si>
    <t>مطاط ومصنوعاته</t>
  </si>
  <si>
    <t>صلال جلود خام (عدا جلود الفراء)، جلود مدبوغة</t>
  </si>
  <si>
    <t>مصنوعات جلدية، لوازم السفر، حقائب يدوية</t>
  </si>
  <si>
    <t>جلود بفراء طبيعية، فراء مقلدة (اصطناعية)، مصنوعاتها</t>
  </si>
  <si>
    <t>خشب ومصنوعاته، فحم خشبي</t>
  </si>
  <si>
    <t>فلين ومصنوعاته</t>
  </si>
  <si>
    <t>مصنوعات من القش، صناعات الحصر والسلال</t>
  </si>
  <si>
    <t>عجائن الخشب أو السليلوز، ورق وورق مقوى (نفايات وفضلات)</t>
  </si>
  <si>
    <t>ورق وورق مقوى (كرتون)، مصنوعات من السليلوز ومن ورق مقوى</t>
  </si>
  <si>
    <t>كتب، صحف، صور وغيها من منتجات الطباعة والنشر</t>
  </si>
  <si>
    <t>حرير طبيعي</t>
  </si>
  <si>
    <t>صوف، وبر حيوان، شعر ونسج خيوط من شعر الخيل</t>
  </si>
  <si>
    <t>قطن</t>
  </si>
  <si>
    <t>شعيرات أو قدد من مواد نسجية تركيبية أو اصطناعية</t>
  </si>
  <si>
    <t>ألياف تركيبية أو اصطناعية غير مستمرة</t>
  </si>
  <si>
    <t>حشو، لباد والمنسوجات، خيوط خاصة، خيوط حزم ووحبال</t>
  </si>
  <si>
    <t>سجاد، أغطية أرضيات أخر من مواد نسيجية</t>
  </si>
  <si>
    <t>أقمشة منسوجات خاصة، دانتيل، ديابيج ومطرزات</t>
  </si>
  <si>
    <t>منسوجات مشربة أو مطلية أو مغطاة</t>
  </si>
  <si>
    <t>أقمشة مصنرة أو كروشيه</t>
  </si>
  <si>
    <t>ألبسة ,وتوابع ألبسة مصنرة أو كروشية</t>
  </si>
  <si>
    <t>ألبسة ,وتوابع ألبسة من غير المصنرة أو الكروشية</t>
  </si>
  <si>
    <t>أصناف أخر جاهزة من مواد نسجية، أسمال وخرق</t>
  </si>
  <si>
    <t>أحذية وطماقات وما يماثلها، أجزائ هذه الأصناف</t>
  </si>
  <si>
    <t>أغطية رأس وأجزاؤها</t>
  </si>
  <si>
    <t>مظلات، العصي، السياط وسياط فروسية</t>
  </si>
  <si>
    <t>ريش وزغب، أزهار اصطناعية، أصناف من شعر بشري</t>
  </si>
  <si>
    <t>مصنوعات من حجر أو جص أو اسمنت أو حرير صخري</t>
  </si>
  <si>
    <t>مصنوعات من خزف</t>
  </si>
  <si>
    <t>زجاج ومصنوعاته</t>
  </si>
  <si>
    <t>لؤلؤ، أحجار كريمة أو شبه كريمة، حلي مقلدة</t>
  </si>
  <si>
    <t>حديد، صلب (فولاذ)</t>
  </si>
  <si>
    <t>مصنوعات من الحديد أو الصلب (لفولاذ)</t>
  </si>
  <si>
    <t>نحاس ومصنوعاته</t>
  </si>
  <si>
    <t>نيكل ومصنوعاته</t>
  </si>
  <si>
    <t>ألومنيوم ومصنوعاته</t>
  </si>
  <si>
    <t>رصاص ومصنوعاته</t>
  </si>
  <si>
    <t>زنك (توتياء) ومصنوعاته</t>
  </si>
  <si>
    <t>قصدير ومصنوعاته</t>
  </si>
  <si>
    <t>معادن عادية أخر، خلائط خزفية معدنية، مصنوعات هذه الأصناف</t>
  </si>
  <si>
    <t>عدد وأدوات قاطعة، وأدوات مائدة من المعادن العادية وأجزاؤها</t>
  </si>
  <si>
    <t>أصناف متنوعة من معادن عادية</t>
  </si>
  <si>
    <t>مراجل وآلات وأجهزة وأدوات آلية (مفاعلات نووية)</t>
  </si>
  <si>
    <t>آلات وأجهزة آلية، أجهزة تسجيل وإذاعة الصوت والصورة</t>
  </si>
  <si>
    <t>قاطرات وعربات ومعدات للسكك الحديدية</t>
  </si>
  <si>
    <t>عربات عدا قاطرات وخطوط السكك الحديدية أو الترام</t>
  </si>
  <si>
    <t>مركبات جوية ومركبات فضائية وأجزاؤها</t>
  </si>
  <si>
    <t>سفن وقوارب ومنشآت عائمة</t>
  </si>
  <si>
    <t>الأدوات البصرية ، التصويرية ، السينمائية والطبية</t>
  </si>
  <si>
    <t>أصناف صناعة الساعات وأجزاؤها</t>
  </si>
  <si>
    <t>أدوات موسيقية وأجزاؤها ولوازمها</t>
  </si>
  <si>
    <t>أثاث، الأسرة، أجهزة إنارة غ.م.م.، لوحات أعلانية، مباني مسبقة الصنع</t>
  </si>
  <si>
    <t>ألعاب للأطفال، ألعاب مجتمعات وأصناف للتسلية أوللرياضة وأجزاؤها</t>
  </si>
  <si>
    <t>مصنوعات متنوعة</t>
  </si>
  <si>
    <t>تحف فنية, قطع للمجموعات وقطع أثرية</t>
  </si>
  <si>
    <t>سلع ذات أحكام خاصة</t>
  </si>
  <si>
    <t>ألياف نسجية نباتية أخر، خيوط وأقمشة من ورق</t>
  </si>
  <si>
    <t>المملكة العربية السعودية</t>
  </si>
  <si>
    <t>سويسرا</t>
  </si>
  <si>
    <t>هونغ كونغ</t>
  </si>
  <si>
    <t>إيطاليا</t>
  </si>
  <si>
    <t>الصين</t>
  </si>
  <si>
    <t>الهند</t>
  </si>
  <si>
    <t>الولايات المتحدة الأمريكية</t>
  </si>
  <si>
    <t>الكويت</t>
  </si>
  <si>
    <t>عمان</t>
  </si>
  <si>
    <t>مملكة البحرين</t>
  </si>
  <si>
    <t>مصر</t>
  </si>
  <si>
    <t>ماليزيا</t>
  </si>
  <si>
    <t>الأردن</t>
  </si>
  <si>
    <t>هولندا</t>
  </si>
  <si>
    <t>اليمن</t>
  </si>
  <si>
    <t>سنغافورة</t>
  </si>
  <si>
    <t>بنغلاديش</t>
  </si>
  <si>
    <t>باكستان</t>
  </si>
  <si>
    <t>تركيا</t>
  </si>
  <si>
    <t>استراليا</t>
  </si>
  <si>
    <t>كينيا</t>
  </si>
  <si>
    <t>تايلند</t>
  </si>
  <si>
    <t>فيتنام</t>
  </si>
  <si>
    <t>اسبانيا</t>
  </si>
  <si>
    <t>المملكة المتحدة</t>
  </si>
  <si>
    <t>بلجيكا</t>
  </si>
  <si>
    <t>اليابان</t>
  </si>
  <si>
    <t>العراق</t>
  </si>
  <si>
    <t>السودان</t>
  </si>
  <si>
    <t>الجمهورية العربية السورية</t>
  </si>
  <si>
    <t>كندا</t>
  </si>
  <si>
    <t>إندونيسيا</t>
  </si>
  <si>
    <t>تنزانيا</t>
  </si>
  <si>
    <t>فرنسا</t>
  </si>
  <si>
    <t>جنوب أفريقيا</t>
  </si>
  <si>
    <t>الجزائر</t>
  </si>
  <si>
    <t>ألمانيا</t>
  </si>
  <si>
    <t>الفلبين</t>
  </si>
  <si>
    <t>المغرب</t>
  </si>
  <si>
    <t>تونس</t>
  </si>
  <si>
    <t>المكسيك</t>
  </si>
  <si>
    <t>أوغندا</t>
  </si>
  <si>
    <t>الاتحاد الروسي</t>
  </si>
  <si>
    <t>سريلانكا</t>
  </si>
  <si>
    <t>دولة فلسطين</t>
  </si>
  <si>
    <t>نيوزيلندا</t>
  </si>
  <si>
    <t>ميانمار</t>
  </si>
  <si>
    <t>نيبال</t>
  </si>
  <si>
    <t>تايوان</t>
  </si>
  <si>
    <t>أثيوبيا</t>
  </si>
  <si>
    <t>لبنان</t>
  </si>
  <si>
    <t>كولومبيا</t>
  </si>
  <si>
    <t>كوريا الجنوبية</t>
  </si>
  <si>
    <t>جيبوتي</t>
  </si>
  <si>
    <t>نيجيريا</t>
  </si>
  <si>
    <t>بيرو</t>
  </si>
  <si>
    <t>بولندا</t>
  </si>
  <si>
    <t>اليونان</t>
  </si>
  <si>
    <t>أوكرانيا</t>
  </si>
  <si>
    <t>البرتغال</t>
  </si>
  <si>
    <t>البرازيل</t>
  </si>
  <si>
    <t>ليبيا</t>
  </si>
  <si>
    <t>شيلي</t>
  </si>
  <si>
    <t>أخرى</t>
  </si>
  <si>
    <t>إيرلندا</t>
  </si>
  <si>
    <t>تشاد</t>
  </si>
  <si>
    <t>كازاخستان</t>
  </si>
  <si>
    <t>أوزبكستان</t>
  </si>
  <si>
    <t>السويد</t>
  </si>
  <si>
    <t>صربيا</t>
  </si>
  <si>
    <t>الكونغو</t>
  </si>
  <si>
    <t>غينيا</t>
  </si>
  <si>
    <t>النمسا</t>
  </si>
  <si>
    <t>الدانمرك</t>
  </si>
  <si>
    <t>الأرجنتين</t>
  </si>
  <si>
    <t>فنلندا</t>
  </si>
  <si>
    <t>النرويج</t>
  </si>
  <si>
    <t>رومانيا</t>
  </si>
  <si>
    <t>الجمهورية التشيكية</t>
  </si>
  <si>
    <t>سلوفاكيا</t>
  </si>
  <si>
    <t>هنغاريا</t>
  </si>
  <si>
    <t>زامبيا</t>
  </si>
  <si>
    <t>بورتوريكو</t>
  </si>
  <si>
    <t>بلغاريا</t>
  </si>
  <si>
    <t>إستونيا</t>
  </si>
  <si>
    <t>لكسمبرغ</t>
  </si>
  <si>
    <t>ليتوانيا</t>
  </si>
  <si>
    <t>سلوفينيا</t>
  </si>
  <si>
    <t>البوسنة والهرسك</t>
  </si>
  <si>
    <t>كرواتيا</t>
  </si>
  <si>
    <t>حركة التجارة الخارجية السلعية غير النفطية - عبر منافذ إمارة أبوظبي-  مارس 2021</t>
  </si>
  <si>
    <r>
      <rPr>
        <b/>
        <sz val="11"/>
        <color theme="4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غير النفطية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</si>
  <si>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3:</t>
    </r>
    <r>
      <rPr>
        <b/>
        <sz val="11"/>
        <rFont val="Tahoma"/>
        <family val="2"/>
      </rPr>
      <t xml:space="preserve"> الواردات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</si>
  <si>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2:</t>
    </r>
    <r>
      <rPr>
        <b/>
        <sz val="11"/>
        <rFont val="Tahoma"/>
        <family val="2"/>
      </rPr>
      <t xml:space="preserve"> المعاد تصديره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</si>
  <si>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 xml:space="preserve">جدول 4: </t>
    </r>
    <r>
      <rPr>
        <b/>
        <sz val="11"/>
        <rFont val="Tahoma"/>
        <family val="2"/>
      </rPr>
      <t>الصادرات غير النفطية من السلع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</si>
  <si>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5:</t>
    </r>
    <r>
      <rPr>
        <b/>
        <sz val="11"/>
        <rFont val="Tahoma"/>
        <family val="2"/>
      </rPr>
      <t xml:space="preserve"> المعاد تصديره من السلع غير النفطية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</si>
  <si>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غير النفطية من السلع حسب الدول خلال الأشهر (يناير - مارس)، وشهر مارس من العامين 2020-2021</t>
    </r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</si>
  <si>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</si>
  <si>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</si>
  <si>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</si>
  <si>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</si>
  <si>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</si>
  <si>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</si>
  <si>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</si>
  <si>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</si>
  <si>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</si>
  <si>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</si>
  <si>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</si>
  <si>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</si>
  <si>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Month</t>
  </si>
  <si>
    <t>Year</t>
  </si>
  <si>
    <t>end</t>
  </si>
  <si>
    <t>حركة التجارة الخارجية السلعية غير النفطية - عبر منافذ إمارة أبوظبي-</t>
  </si>
  <si>
    <t>مليون درهم</t>
  </si>
  <si>
    <t>المصدر: دائرة المالية – إدارة الجمارك</t>
  </si>
  <si>
    <t>السلع حسب النظام المنسق (HS)</t>
  </si>
  <si>
    <t>الدول</t>
  </si>
  <si>
    <t>الشهري</t>
  </si>
  <si>
    <t>التراكمي</t>
  </si>
  <si>
    <t>جدول 1:</t>
  </si>
  <si>
    <t>جدول 2:</t>
  </si>
  <si>
    <t>جدول 3:</t>
  </si>
  <si>
    <t xml:space="preserve">جدول 4: </t>
  </si>
  <si>
    <t>جدول 5:</t>
  </si>
  <si>
    <t>جدول 6:</t>
  </si>
  <si>
    <t xml:space="preserve"> الصادرات غير النفطية من السلع حسب النظام المنسـق (الحد الثانـي) خلال الأشهر</t>
  </si>
  <si>
    <t xml:space="preserve"> المعاد تصديره من السلع حسب النظام المنسـق (الحد الثانـي) خلال الأشهر</t>
  </si>
  <si>
    <t xml:space="preserve"> الواردات من السلع حسب النظام المنسـق (الحد الثانـي) خلال الأشهر</t>
  </si>
  <si>
    <t xml:space="preserve"> الصادرات غير النفطية من السلع حسب الدول خلال الأشهر</t>
  </si>
  <si>
    <t>المعاد تصديره من السلع غير النفطية حسب الدول خلال الأشهر</t>
  </si>
  <si>
    <t xml:space="preserve"> الواردات غير النفطية من السلع حسب الدول خلال الأشهر</t>
  </si>
  <si>
    <t>Start Year</t>
  </si>
  <si>
    <t>Start Month</t>
  </si>
  <si>
    <t>End Year</t>
  </si>
  <si>
    <t>End Month</t>
  </si>
  <si>
    <t>start</t>
  </si>
  <si>
    <t>إسرائيل</t>
  </si>
  <si>
    <t>بوليفيا</t>
  </si>
  <si>
    <t>بنما</t>
  </si>
  <si>
    <t>قطر</t>
  </si>
  <si>
    <t>غانا</t>
  </si>
  <si>
    <t>كوت ديفوار</t>
  </si>
  <si>
    <t>لاتفيا</t>
  </si>
  <si>
    <t>كوستاريكا</t>
  </si>
  <si>
    <t>أروبا</t>
  </si>
  <si>
    <t>كمبوديا</t>
  </si>
  <si>
    <t>تركمانستان</t>
  </si>
  <si>
    <t>ترينيداد وتوباغو</t>
  </si>
  <si>
    <t>طاجيكستان</t>
  </si>
  <si>
    <t>قبرص</t>
  </si>
  <si>
    <t>جزر فارو</t>
  </si>
  <si>
    <t>أيسلندا</t>
  </si>
  <si>
    <t>مالطة</t>
  </si>
  <si>
    <t>-</t>
  </si>
  <si>
    <r>
      <t>جدول 1:</t>
    </r>
    <r>
      <rPr>
        <b/>
        <sz val="11"/>
        <rFont val="Arial"/>
        <family val="2"/>
      </rPr>
      <t xml:space="preserve"> قيمة الصادرات غير النفطية من السلع حسب النظام المنسـق (الحد الثانـي) خلال الأشهر(يناير - فبراير) ، وشهر فبراير من العامين 2020-2021</t>
    </r>
  </si>
  <si>
    <r>
      <t>جدول 2:</t>
    </r>
    <r>
      <rPr>
        <b/>
        <sz val="11"/>
        <rFont val="Arial"/>
        <family val="2"/>
      </rPr>
      <t xml:space="preserve"> قيمة المعاد تصديره من السلع حسب النظام المنسـق (الحد الثانـي) خلال الأشهر(يناير - فبراير) ، وشهر فبراير من العامين 2020-2021</t>
    </r>
  </si>
  <si>
    <r>
      <t>جدول 3:</t>
    </r>
    <r>
      <rPr>
        <b/>
        <sz val="11"/>
        <rFont val="Arial"/>
        <family val="2"/>
      </rPr>
      <t xml:space="preserve"> قيمة الواردات من السلع حسب النظام المنسـق (الحد الثانـي) خلال الأشهر(يناير - فبراير) ، وشهر فبراير من العامين 2020-2021</t>
    </r>
  </si>
  <si>
    <r>
      <t>جدول 4:</t>
    </r>
    <r>
      <rPr>
        <b/>
        <sz val="11"/>
        <rFont val="Arial"/>
        <family val="2"/>
      </rPr>
      <t xml:space="preserve"> قيمة الصادرات غير النفطية من السلع حسب الدول خلال الأشهر(يناير - فبراير) ، وشهر فبراير من العامين 2020-2021</t>
    </r>
  </si>
  <si>
    <r>
      <t xml:space="preserve">جدول 5: </t>
    </r>
    <r>
      <rPr>
        <b/>
        <sz val="11"/>
        <rFont val="Arial"/>
        <family val="2"/>
      </rPr>
      <t>قيمة المعاد تصديره من السلع غير النفطية حسب الدول خلال الأشهر(يناير - فبراير) ، وشهر فبراير من العامين 2020-2021</t>
    </r>
  </si>
  <si>
    <r>
      <t>جدول 6:</t>
    </r>
    <r>
      <rPr>
        <b/>
        <sz val="11"/>
        <rFont val="Arial"/>
        <family val="2"/>
      </rPr>
      <t xml:space="preserve"> قيمة الواردات غير النفطية من السلع حسب الدول خلال الأشهر(يناير - فبراير) ، وشهر فبراير من العامين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</si>
</sst>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4"/>
      <name val="Tahoma"/>
      <family val="2"/>
    </font>
    <font>
      <sz val="10"/>
      <color rgb="FFFF0000"/>
      <name val="Tahoma"/>
      <family val="2"/>
    </font>
    <font>
      <b/>
      <sz val="11"/>
      <color rgb="FFD6A461"/>
      <name val="Tahoma"/>
      <family val="2"/>
    </font>
    <font>
      <b/>
      <sz val="11"/>
      <color rgb="FFD6A46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61">
    <xf numFmtId="0" fontId="0" fillId="0" borderId="0">
      <alignment vertical="center"/>
    </xf>
    <xf numFmtId="49" fontId="29" fillId="0" borderId="0">
      <alignment horizontal="right" vertical="center" readingOrder="2"/>
    </xf>
    <xf numFmtId="0" fontId="28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0" fontId="28" fillId="0" borderId="0">
      <alignment horizontal="left" vertical="center" readingOrder="2"/>
    </xf>
    <xf numFmtId="0" fontId="31" fillId="0" borderId="0">
      <alignment horizontal="left" vertical="center" readingOrder="2"/>
    </xf>
    <xf numFmtId="164" fontId="5" fillId="0" borderId="0">
      <alignment horizontal="right" vertical="center" readingOrder="2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/>
    <xf numFmtId="0" fontId="27" fillId="0" borderId="0"/>
    <xf numFmtId="0" fontId="3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24" fillId="0" borderId="0" xfId="55" applyFont="1" applyFill="1" applyBorder="1" applyAlignment="1">
      <alignment horizontal="left" vertical="center" readingOrder="2"/>
    </xf>
    <xf numFmtId="164" fontId="24" fillId="0" borderId="0" xfId="55" applyNumberFormat="1" applyFont="1" applyFill="1" applyBorder="1" applyAlignment="1">
      <alignment horizontal="right" vertical="center" readingOrder="2"/>
    </xf>
    <xf numFmtId="0" fontId="25" fillId="0" borderId="0" xfId="55" applyFont="1" applyBorder="1">
      <alignment vertical="center"/>
    </xf>
    <xf numFmtId="164" fontId="25" fillId="0" borderId="0" xfId="55" applyNumberFormat="1" applyFont="1" applyBorder="1">
      <alignment vertical="center"/>
    </xf>
    <xf numFmtId="164" fontId="25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4" fillId="0" borderId="0" xfId="55" applyFont="1" applyBorder="1" applyAlignment="1">
      <alignment vertical="center"/>
    </xf>
    <xf numFmtId="4" fontId="24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5" fillId="0" borderId="0" xfId="55" applyFont="1" applyFill="1" applyBorder="1">
      <alignment vertical="center"/>
    </xf>
    <xf numFmtId="4" fontId="25" fillId="0" borderId="0" xfId="55" applyNumberFormat="1" applyFont="1" applyBorder="1">
      <alignment vertical="center"/>
    </xf>
    <xf numFmtId="0" fontId="24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3" fillId="0" borderId="0" xfId="55" applyFont="1" applyBorder="1">
      <alignment vertical="center"/>
    </xf>
    <xf numFmtId="0" fontId="23" fillId="0" borderId="0" xfId="55" applyFont="1" applyBorder="1" applyAlignment="1">
      <alignment vertical="top"/>
    </xf>
    <xf numFmtId="0" fontId="24" fillId="0" borderId="10" xfId="55" applyFont="1" applyBorder="1" applyAlignment="1">
      <alignment vertical="center"/>
    </xf>
    <xf numFmtId="4" fontId="24" fillId="36" borderId="10" xfId="55" applyNumberFormat="1" applyFont="1" applyFill="1" applyBorder="1" applyAlignment="1">
      <alignment horizontal="right" vertical="center"/>
    </xf>
    <xf numFmtId="164" fontId="24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7" fillId="0" borderId="0" xfId="54"/>
    <xf numFmtId="0" fontId="23" fillId="0" borderId="0" xfId="55" applyFont="1" applyBorder="1" applyAlignment="1"/>
    <xf numFmtId="164" fontId="25" fillId="0" borderId="0" xfId="55" applyNumberFormat="1" applyFont="1" applyBorder="1" applyAlignment="1"/>
    <xf numFmtId="0" fontId="25" fillId="0" borderId="0" xfId="55" applyFont="1" applyBorder="1" applyAlignment="1"/>
    <xf numFmtId="164" fontId="25" fillId="0" borderId="0" xfId="55" applyNumberFormat="1" applyFont="1" applyBorder="1" applyAlignment="1">
      <alignment horizontal="left" vertical="center"/>
    </xf>
    <xf numFmtId="0" fontId="25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4" fillId="0" borderId="0" xfId="55" applyNumberFormat="1" applyFont="1" applyFill="1" applyBorder="1" applyAlignment="1">
      <alignment horizontal="left" vertical="center" readingOrder="2"/>
    </xf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30" fillId="0" borderId="0" xfId="55">
      <alignment vertical="center"/>
    </xf>
    <xf numFmtId="0" fontId="28" fillId="0" borderId="0" xfId="4">
      <alignment horizontal="left" vertical="center" readingOrder="2"/>
    </xf>
    <xf numFmtId="0" fontId="32" fillId="0" borderId="0" xfId="0" applyFont="1">
      <alignment vertical="center"/>
    </xf>
    <xf numFmtId="0" fontId="31" fillId="0" borderId="0" xfId="5" applyAlignment="1">
      <alignment vertical="center" readingOrder="2"/>
    </xf>
    <xf numFmtId="0" fontId="23" fillId="0" borderId="0" xfId="55" applyFont="1" applyBorder="1" applyAlignment="1">
      <alignment vertical="center"/>
    </xf>
    <xf numFmtId="0" fontId="24" fillId="38" borderId="0" xfId="55" applyFont="1" applyFill="1">
      <alignment vertical="center"/>
    </xf>
    <xf numFmtId="2" fontId="24" fillId="38" borderId="0" xfId="55" applyNumberFormat="1" applyFont="1" applyFill="1">
      <alignment vertical="center"/>
    </xf>
    <xf numFmtId="0" fontId="24" fillId="0" borderId="0" xfId="55" applyFont="1">
      <alignment vertical="center"/>
    </xf>
    <xf numFmtId="2" fontId="24" fillId="36" borderId="0" xfId="55" applyNumberFormat="1" applyFont="1" applyFill="1" applyAlignment="1">
      <alignment horizontal="right" vertical="center"/>
    </xf>
    <xf numFmtId="2" fontId="24" fillId="38" borderId="11" xfId="55" applyNumberFormat="1" applyFont="1" applyFill="1" applyBorder="1">
      <alignment vertical="center"/>
    </xf>
    <xf numFmtId="0" fontId="24" fillId="38" borderId="12" xfId="55" applyFont="1" applyFill="1" applyBorder="1">
      <alignment vertical="center"/>
    </xf>
    <xf numFmtId="2" fontId="24" fillId="38" borderId="12" xfId="55" applyNumberFormat="1" applyFont="1" applyFill="1" applyBorder="1">
      <alignment vertical="center"/>
    </xf>
    <xf numFmtId="0" fontId="25" fillId="0" borderId="13" xfId="55" applyFont="1" applyBorder="1">
      <alignment vertical="center"/>
    </xf>
    <xf numFmtId="4" fontId="25" fillId="0" borderId="13" xfId="55" applyNumberFormat="1" applyFont="1" applyBorder="1" applyAlignment="1">
      <alignment horizontal="right"/>
    </xf>
    <xf numFmtId="1" fontId="18" fillId="34" borderId="0" xfId="54" applyNumberFormat="1" applyFont="1" applyFill="1" applyBorder="1" applyAlignment="1">
      <alignment horizontal="right" vertical="center"/>
    </xf>
    <xf numFmtId="0" fontId="34" fillId="35" borderId="0" xfId="54" applyFont="1" applyFill="1" applyBorder="1" applyAlignment="1">
      <alignment vertical="center"/>
    </xf>
    <xf numFmtId="164" fontId="34" fillId="35" borderId="0" xfId="54" applyNumberFormat="1" applyFont="1" applyFill="1" applyBorder="1" applyAlignment="1">
      <alignment horizontal="right" vertical="center"/>
    </xf>
    <xf numFmtId="2" fontId="24" fillId="38" borderId="0" xfId="55" applyNumberFormat="1" applyFont="1" applyFill="1" applyAlignment="1">
      <alignment horizontal="right" vertical="center"/>
    </xf>
    <xf numFmtId="0" fontId="35" fillId="0" borderId="14" xfId="54" applyFont="1" applyBorder="1" applyAlignment="1">
      <alignment vertical="center"/>
    </xf>
    <xf numFmtId="164" fontId="35" fillId="36" borderId="14" xfId="54" applyNumberFormat="1" applyFont="1" applyFill="1" applyBorder="1" applyAlignment="1">
      <alignment horizontal="right" vertical="center"/>
    </xf>
    <xf numFmtId="2" fontId="24" fillId="38" borderId="11" xfId="55" applyNumberFormat="1" applyFont="1" applyFill="1" applyBorder="1" applyAlignment="1">
      <alignment horizontal="right" vertical="center"/>
    </xf>
    <xf numFmtId="0" fontId="28" fillId="0" borderId="0" xfId="4" applyAlignment="1">
      <alignment horizontal="right" vertical="center" readingOrder="2"/>
    </xf>
    <xf numFmtId="0" fontId="30" fillId="0" borderId="0" xfId="55" applyAlignment="1">
      <alignment horizontal="right" vertical="center"/>
    </xf>
    <xf numFmtId="0" fontId="36" fillId="0" borderId="0" xfId="55" applyFont="1" applyAlignment="1">
      <alignment horizontal="right" vertical="center"/>
    </xf>
    <xf numFmtId="0" fontId="1" fillId="0" borderId="0" xfId="57"/>
    <xf numFmtId="0" fontId="1" fillId="0" borderId="0" xfId="59"/>
    <xf numFmtId="0" fontId="29" fillId="0" borderId="0" xfId="56" applyFont="1" applyBorder="1" applyAlignment="1">
      <alignment vertical="center"/>
    </xf>
    <xf numFmtId="0" fontId="38" fillId="0" borderId="0" xfId="0" applyFont="1">
      <alignment vertical="center"/>
    </xf>
    <xf numFmtId="0" fontId="29" fillId="0" borderId="0" xfId="56" applyFont="1" applyFill="1" applyBorder="1" applyAlignment="1">
      <alignment vertical="center"/>
    </xf>
    <xf numFmtId="0" fontId="39" fillId="0" borderId="0" xfId="56" applyFont="1" applyBorder="1" applyAlignment="1">
      <alignment vertical="center"/>
    </xf>
    <xf numFmtId="0" fontId="39" fillId="0" borderId="0" xfId="56" applyFont="1" applyFill="1" applyBorder="1" applyAlignment="1">
      <alignment vertical="center"/>
    </xf>
    <xf numFmtId="0" fontId="40" fillId="0" borderId="0" xfId="55" applyFont="1" applyBorder="1" applyAlignment="1">
      <alignment vertical="center"/>
    </xf>
    <xf numFmtId="164" fontId="26" fillId="37" borderId="0" xfId="55" applyNumberFormat="1" applyFont="1" applyFill="1" applyBorder="1" applyAlignment="1">
      <alignment vertical="center" wrapText="1"/>
    </xf>
    <xf numFmtId="0" fontId="24" fillId="0" borderId="0" xfId="55" applyFont="1" applyBorder="1" applyAlignment="1">
      <alignment horizontal="right" vertical="center"/>
    </xf>
    <xf numFmtId="0" fontId="4" fillId="34" borderId="0" xfId="56" applyFont="1" applyFill="1" applyBorder="1" applyAlignment="1">
      <alignment horizontal="center" vertical="center" wrapText="1" readingOrder="2"/>
    </xf>
    <xf numFmtId="164" fontId="4" fillId="34" borderId="0" xfId="56" applyNumberFormat="1" applyFont="1" applyFill="1" applyBorder="1" applyAlignment="1">
      <alignment horizontal="center"/>
    </xf>
    <xf numFmtId="0" fontId="31" fillId="0" borderId="0" xfId="5" applyAlignment="1">
      <alignment horizontal="right" vertical="center" readingOrder="2"/>
    </xf>
    <xf numFmtId="0" fontId="4" fillId="34" borderId="0" xfId="56" applyFont="1" applyFill="1" applyBorder="1" applyAlignment="1">
      <alignment horizontal="right" vertical="center" wrapText="1" readingOrder="2"/>
    </xf>
  </cellXfs>
  <cellStyles count="61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2" xfId="60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2" xfId="59" xr:uid="{00000000-0005-0000-0000-00002D000000}"/>
    <cellStyle name="Normal 3" xfId="54" xr:uid="{00000000-0005-0000-0000-00002E000000}"/>
    <cellStyle name="Normal 4" xfId="56" xr:uid="{00000000-0005-0000-0000-00002F000000}"/>
    <cellStyle name="Normal 4 2" xfId="58" xr:uid="{00000000-0005-0000-0000-000030000000}"/>
    <cellStyle name="Normal 5" xfId="57" xr:uid="{00000000-0005-0000-0000-000031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5000000}"/>
    <cellStyle name="Source" xfId="4" xr:uid="{00000000-0005-0000-0000-000036000000}"/>
    <cellStyle name="SubTitle" xfId="2" xr:uid="{00000000-0005-0000-0000-000037000000}"/>
    <cellStyle name="Table_Title" xfId="1" xr:uid="{00000000-0005-0000-0000-000038000000}"/>
    <cellStyle name="Title" xfId="12" builtinId="15" hidden="1"/>
    <cellStyle name="title" xfId="55" xr:uid="{00000000-0005-0000-0000-00003A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1"/>
  <sheetViews>
    <sheetView showGridLines="0" rightToLeft="1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0" t="str">
        <f>'working sheet'!J3</f>
        <v>حركة التجارة الخارجية السلعية غير النفطية - عبر منافذ إمارة أبوظبي-فبراير 2021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61" t="s">
        <v>254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8"/>
      <c r="I4" s="1"/>
      <c r="J4" s="27"/>
      <c r="K4" s="28"/>
      <c r="L4" s="1"/>
      <c r="M4" s="27"/>
    </row>
    <row r="5" spans="1:13" ht="27" customHeight="1" x14ac:dyDescent="0.2">
      <c r="A5" s="64" t="s">
        <v>215</v>
      </c>
      <c r="B5" s="65" t="s">
        <v>217</v>
      </c>
      <c r="C5" s="65"/>
      <c r="D5" s="65" t="s">
        <v>218</v>
      </c>
      <c r="E5" s="65"/>
      <c r="F5" s="4"/>
      <c r="G5" s="1"/>
      <c r="H5" s="2"/>
      <c r="I5" s="1"/>
      <c r="J5" s="2"/>
      <c r="K5" s="2"/>
      <c r="L5" s="1"/>
      <c r="M5" s="2"/>
    </row>
    <row r="6" spans="1:13" x14ac:dyDescent="0.2">
      <c r="A6" s="64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3" x14ac:dyDescent="0.2">
      <c r="A7" s="45" t="s">
        <v>3</v>
      </c>
      <c r="B7" s="46">
        <v>4516.8249370000003</v>
      </c>
      <c r="C7" s="46">
        <v>5152.9207040000001</v>
      </c>
      <c r="D7" s="46">
        <v>10004.189748999999</v>
      </c>
      <c r="E7" s="46">
        <v>11401.269509</v>
      </c>
      <c r="F7" s="4"/>
      <c r="G7" s="3"/>
      <c r="H7" s="3"/>
    </row>
    <row r="8" spans="1:13" x14ac:dyDescent="0.2">
      <c r="A8" s="35" t="s">
        <v>4</v>
      </c>
      <c r="B8" s="47">
        <v>3.6191010000000001</v>
      </c>
      <c r="C8" s="47">
        <v>2.691052</v>
      </c>
      <c r="D8" s="47">
        <v>19.332754999999999</v>
      </c>
      <c r="E8" s="47">
        <v>4.9013739999999997</v>
      </c>
      <c r="F8" s="4"/>
      <c r="G8" s="3"/>
      <c r="H8" s="20"/>
      <c r="K8" s="1"/>
    </row>
    <row r="9" spans="1:13" x14ac:dyDescent="0.2">
      <c r="A9" s="37" t="s">
        <v>5</v>
      </c>
      <c r="B9" s="38">
        <v>24.501446000000001</v>
      </c>
      <c r="C9" s="38">
        <v>26.079080000000001</v>
      </c>
      <c r="D9" s="38">
        <v>58.500067999999999</v>
      </c>
      <c r="E9" s="38">
        <v>58.600717000000003</v>
      </c>
      <c r="F9" s="4"/>
      <c r="G9" s="3"/>
      <c r="H9" s="3"/>
      <c r="K9" s="1"/>
    </row>
    <row r="10" spans="1:13" x14ac:dyDescent="0.2">
      <c r="A10" s="36" t="s">
        <v>6</v>
      </c>
      <c r="B10" s="47">
        <v>13.478297</v>
      </c>
      <c r="C10" s="47">
        <v>16.660458999999999</v>
      </c>
      <c r="D10" s="47">
        <v>24.67747</v>
      </c>
      <c r="E10" s="47">
        <v>28.846551999999999</v>
      </c>
      <c r="F10" s="4"/>
      <c r="G10" s="3"/>
      <c r="H10" s="3"/>
      <c r="K10" s="1"/>
    </row>
    <row r="11" spans="1:13" x14ac:dyDescent="0.2">
      <c r="A11" s="37" t="s">
        <v>7</v>
      </c>
      <c r="B11" s="38">
        <v>85.418957000000006</v>
      </c>
      <c r="C11" s="38">
        <v>112.758032</v>
      </c>
      <c r="D11" s="38">
        <v>152.60654099999999</v>
      </c>
      <c r="E11" s="38">
        <v>223.35333</v>
      </c>
      <c r="F11" s="4"/>
      <c r="G11" s="3"/>
      <c r="H11" s="3"/>
      <c r="K11" s="1"/>
    </row>
    <row r="12" spans="1:13" x14ac:dyDescent="0.2">
      <c r="A12" s="35" t="s">
        <v>9</v>
      </c>
      <c r="B12" s="47">
        <v>6.2401999999999999E-2</v>
      </c>
      <c r="C12" s="47">
        <v>0.82727899999999999</v>
      </c>
      <c r="D12" s="47">
        <v>6.2401999999999999E-2</v>
      </c>
      <c r="E12" s="47">
        <v>1.085448</v>
      </c>
      <c r="F12" s="4"/>
      <c r="G12" s="3"/>
      <c r="H12" s="3"/>
      <c r="K12" s="1"/>
    </row>
    <row r="13" spans="1:13" x14ac:dyDescent="0.2">
      <c r="A13" s="37" t="s">
        <v>10</v>
      </c>
      <c r="B13" s="38">
        <v>28.389084</v>
      </c>
      <c r="C13" s="38">
        <v>31.264700000000001</v>
      </c>
      <c r="D13" s="38">
        <v>54.980246000000001</v>
      </c>
      <c r="E13" s="38">
        <v>68.878602000000001</v>
      </c>
      <c r="F13" s="4"/>
      <c r="G13" s="3"/>
      <c r="H13" s="3"/>
    </row>
    <row r="14" spans="1:13" x14ac:dyDescent="0.2">
      <c r="A14" s="36" t="s">
        <v>11</v>
      </c>
      <c r="B14" s="47">
        <v>14.42539</v>
      </c>
      <c r="C14" s="47">
        <v>8.6435790000000008</v>
      </c>
      <c r="D14" s="47">
        <v>23.843996000000001</v>
      </c>
      <c r="E14" s="47">
        <v>13.19214</v>
      </c>
      <c r="F14" s="4"/>
      <c r="G14" s="3"/>
      <c r="H14" s="3"/>
    </row>
    <row r="15" spans="1:13" x14ac:dyDescent="0.2">
      <c r="A15" s="37" t="s">
        <v>12</v>
      </c>
      <c r="B15" s="38">
        <v>2.533614</v>
      </c>
      <c r="C15" s="38">
        <v>1.078684</v>
      </c>
      <c r="D15" s="38">
        <v>3.8013599999999999</v>
      </c>
      <c r="E15" s="38">
        <v>2.9560279999999999</v>
      </c>
      <c r="F15" s="4"/>
      <c r="G15" s="3"/>
      <c r="H15" s="3"/>
    </row>
    <row r="16" spans="1:13" x14ac:dyDescent="0.2">
      <c r="A16" s="35" t="s">
        <v>13</v>
      </c>
      <c r="B16" s="47">
        <v>4.6617240000000004</v>
      </c>
      <c r="C16" s="47">
        <v>6.4028669999999996</v>
      </c>
      <c r="D16" s="47">
        <v>6.9028619999999998</v>
      </c>
      <c r="E16" s="47">
        <v>13.818944</v>
      </c>
      <c r="F16" s="4"/>
      <c r="G16" s="3"/>
      <c r="H16" s="3"/>
    </row>
    <row r="17" spans="1:8" x14ac:dyDescent="0.2">
      <c r="A17" s="37" t="s">
        <v>14</v>
      </c>
      <c r="B17" s="38">
        <v>17.450132</v>
      </c>
      <c r="C17" s="38">
        <v>13.206098000000001</v>
      </c>
      <c r="D17" s="38">
        <v>32.677083000000003</v>
      </c>
      <c r="E17" s="38">
        <v>27.799876000000001</v>
      </c>
      <c r="F17" s="4"/>
      <c r="G17" s="3"/>
      <c r="H17" s="3"/>
    </row>
    <row r="18" spans="1:8" x14ac:dyDescent="0.2">
      <c r="A18" s="36" t="s">
        <v>15</v>
      </c>
      <c r="B18" s="47">
        <v>2.7024460000000001</v>
      </c>
      <c r="C18" s="47">
        <v>1.1121019999999999</v>
      </c>
      <c r="D18" s="47">
        <v>4.0616589999999997</v>
      </c>
      <c r="E18" s="47">
        <v>2.484553</v>
      </c>
      <c r="F18" s="4"/>
      <c r="G18" s="3"/>
      <c r="H18" s="3"/>
    </row>
    <row r="19" spans="1:8" x14ac:dyDescent="0.2">
      <c r="A19" s="37" t="s">
        <v>16</v>
      </c>
      <c r="B19" s="38">
        <v>0.55136499999999999</v>
      </c>
      <c r="C19" s="38">
        <v>1.530484</v>
      </c>
      <c r="D19" s="38">
        <v>1.529763</v>
      </c>
      <c r="E19" s="38">
        <v>1.6799820000000001</v>
      </c>
      <c r="F19" s="4"/>
      <c r="G19" s="3"/>
      <c r="H19" s="3"/>
    </row>
    <row r="20" spans="1:8" x14ac:dyDescent="0.2">
      <c r="A20" s="35" t="s">
        <v>17</v>
      </c>
      <c r="B20" s="47">
        <v>2.5044E-2</v>
      </c>
      <c r="C20" s="47" t="s">
        <v>253</v>
      </c>
      <c r="D20" s="47">
        <v>2.5044E-2</v>
      </c>
      <c r="E20" s="47">
        <v>0.29525499999999999</v>
      </c>
      <c r="F20" s="4"/>
      <c r="G20" s="3"/>
      <c r="H20" s="3"/>
    </row>
    <row r="21" spans="1:8" x14ac:dyDescent="0.2">
      <c r="A21" s="37" t="s">
        <v>18</v>
      </c>
      <c r="B21" s="38">
        <v>32.481189000000001</v>
      </c>
      <c r="C21" s="38">
        <v>39.883851999999997</v>
      </c>
      <c r="D21" s="38">
        <v>67.049649000000002</v>
      </c>
      <c r="E21" s="38">
        <v>84.080772999999994</v>
      </c>
      <c r="F21" s="4"/>
      <c r="G21" s="3"/>
      <c r="H21" s="3"/>
    </row>
    <row r="22" spans="1:8" x14ac:dyDescent="0.2">
      <c r="A22" s="36" t="s">
        <v>19</v>
      </c>
      <c r="B22" s="47">
        <v>53.610819999999997</v>
      </c>
      <c r="C22" s="47">
        <v>51.699027999999998</v>
      </c>
      <c r="D22" s="47">
        <v>95.630026000000001</v>
      </c>
      <c r="E22" s="47">
        <v>105.525075</v>
      </c>
      <c r="F22" s="4"/>
      <c r="G22" s="3"/>
      <c r="H22" s="3"/>
    </row>
    <row r="23" spans="1:8" x14ac:dyDescent="0.2">
      <c r="A23" s="37" t="s">
        <v>20</v>
      </c>
      <c r="B23" s="38">
        <v>10.265223000000001</v>
      </c>
      <c r="C23" s="38">
        <v>8.8577060000000003</v>
      </c>
      <c r="D23" s="38">
        <v>22.106573000000001</v>
      </c>
      <c r="E23" s="38">
        <v>24.897431000000001</v>
      </c>
      <c r="F23" s="4"/>
      <c r="G23" s="3"/>
      <c r="H23" s="3"/>
    </row>
    <row r="24" spans="1:8" x14ac:dyDescent="0.2">
      <c r="A24" s="35" t="s">
        <v>21</v>
      </c>
      <c r="B24" s="47">
        <v>51.187621999999998</v>
      </c>
      <c r="C24" s="47">
        <v>46.077184000000003</v>
      </c>
      <c r="D24" s="47">
        <v>99.066478000000004</v>
      </c>
      <c r="E24" s="47">
        <v>95.982348000000002</v>
      </c>
      <c r="F24" s="4"/>
      <c r="G24" s="3"/>
      <c r="H24" s="3"/>
    </row>
    <row r="25" spans="1:8" x14ac:dyDescent="0.2">
      <c r="A25" s="37" t="s">
        <v>22</v>
      </c>
      <c r="B25" s="38">
        <v>90.433971</v>
      </c>
      <c r="C25" s="38">
        <v>99.502347999999998</v>
      </c>
      <c r="D25" s="38">
        <v>165.44621000000001</v>
      </c>
      <c r="E25" s="38">
        <v>189.098781</v>
      </c>
      <c r="F25" s="4"/>
      <c r="G25" s="3"/>
      <c r="H25" s="3"/>
    </row>
    <row r="26" spans="1:8" x14ac:dyDescent="0.2">
      <c r="A26" s="36" t="s">
        <v>23</v>
      </c>
      <c r="B26" s="47">
        <v>30.702293999999998</v>
      </c>
      <c r="C26" s="47">
        <v>31.997422</v>
      </c>
      <c r="D26" s="47">
        <v>53.398708999999997</v>
      </c>
      <c r="E26" s="47">
        <v>66.134974999999997</v>
      </c>
      <c r="F26" s="4"/>
      <c r="G26" s="3"/>
      <c r="H26" s="3"/>
    </row>
    <row r="27" spans="1:8" x14ac:dyDescent="0.2">
      <c r="A27" s="37" t="s">
        <v>24</v>
      </c>
      <c r="B27" s="38">
        <v>91.066605999999993</v>
      </c>
      <c r="C27" s="38">
        <v>79.904973999999996</v>
      </c>
      <c r="D27" s="38">
        <v>152.63231500000001</v>
      </c>
      <c r="E27" s="38">
        <v>173.22591199999999</v>
      </c>
      <c r="F27" s="4"/>
      <c r="G27" s="3"/>
      <c r="H27" s="3"/>
    </row>
    <row r="28" spans="1:8" x14ac:dyDescent="0.2">
      <c r="A28" s="35" t="s">
        <v>25</v>
      </c>
      <c r="B28" s="47">
        <v>13.522845999999999</v>
      </c>
      <c r="C28" s="47">
        <v>10.856754</v>
      </c>
      <c r="D28" s="47">
        <v>27.330365</v>
      </c>
      <c r="E28" s="47">
        <v>21.543392000000001</v>
      </c>
      <c r="F28" s="4"/>
      <c r="G28" s="3"/>
      <c r="H28" s="3"/>
    </row>
    <row r="29" spans="1:8" x14ac:dyDescent="0.2">
      <c r="A29" s="37" t="s">
        <v>26</v>
      </c>
      <c r="B29" s="38">
        <v>12.26093</v>
      </c>
      <c r="C29" s="38">
        <v>14.851266000000001</v>
      </c>
      <c r="D29" s="38">
        <v>24.252675</v>
      </c>
      <c r="E29" s="38">
        <v>30.326969999999999</v>
      </c>
      <c r="F29" s="4"/>
      <c r="G29" s="3"/>
      <c r="H29" s="3"/>
    </row>
    <row r="30" spans="1:8" x14ac:dyDescent="0.2">
      <c r="A30" s="36" t="s">
        <v>27</v>
      </c>
      <c r="B30" s="47">
        <v>0.34555000000000002</v>
      </c>
      <c r="C30" s="47">
        <v>1E-3</v>
      </c>
      <c r="D30" s="47">
        <v>0.62363100000000005</v>
      </c>
      <c r="E30" s="47">
        <v>3.3760000000000001E-3</v>
      </c>
      <c r="F30" s="4"/>
      <c r="G30" s="3"/>
      <c r="H30" s="3"/>
    </row>
    <row r="31" spans="1:8" x14ac:dyDescent="0.2">
      <c r="A31" s="37" t="s">
        <v>28</v>
      </c>
      <c r="B31" s="38">
        <v>5.9133880000000003</v>
      </c>
      <c r="C31" s="38">
        <v>12.564567</v>
      </c>
      <c r="D31" s="38">
        <v>12.312614</v>
      </c>
      <c r="E31" s="38">
        <v>32.391571999999996</v>
      </c>
      <c r="F31" s="4"/>
      <c r="G31" s="3"/>
      <c r="H31" s="3"/>
    </row>
    <row r="32" spans="1:8" x14ac:dyDescent="0.2">
      <c r="A32" s="35" t="s">
        <v>29</v>
      </c>
      <c r="B32" s="47">
        <v>1.2291620000000001</v>
      </c>
      <c r="C32" s="47">
        <v>0.12075</v>
      </c>
      <c r="D32" s="47">
        <v>1.389856</v>
      </c>
      <c r="E32" s="47">
        <v>0.35772599999999999</v>
      </c>
      <c r="F32" s="4"/>
      <c r="G32" s="3"/>
      <c r="H32" s="3"/>
    </row>
    <row r="33" spans="1:8" x14ac:dyDescent="0.2">
      <c r="A33" s="37" t="s">
        <v>30</v>
      </c>
      <c r="B33" s="38">
        <v>27.279782000000001</v>
      </c>
      <c r="C33" s="38">
        <v>20.617281999999999</v>
      </c>
      <c r="D33" s="38">
        <v>49.525827999999997</v>
      </c>
      <c r="E33" s="38">
        <v>45.649932</v>
      </c>
      <c r="F33" s="4"/>
      <c r="G33" s="3"/>
      <c r="H33" s="3"/>
    </row>
    <row r="34" spans="1:8" x14ac:dyDescent="0.2">
      <c r="A34" s="36" t="s">
        <v>31</v>
      </c>
      <c r="B34" s="47">
        <v>3.5444200000000001</v>
      </c>
      <c r="C34" s="47">
        <v>6.3033250000000001</v>
      </c>
      <c r="D34" s="47">
        <v>7.2597690000000004</v>
      </c>
      <c r="E34" s="47">
        <v>12.137142000000001</v>
      </c>
      <c r="F34" s="4"/>
      <c r="G34" s="3"/>
      <c r="H34" s="3"/>
    </row>
    <row r="35" spans="1:8" x14ac:dyDescent="0.2">
      <c r="A35" s="37" t="s">
        <v>32</v>
      </c>
      <c r="B35" s="38">
        <v>1.9039600000000001</v>
      </c>
      <c r="C35" s="38">
        <v>1.286794</v>
      </c>
      <c r="D35" s="38">
        <v>4.3144749999999998</v>
      </c>
      <c r="E35" s="38">
        <v>4.0585240000000002</v>
      </c>
      <c r="F35" s="4"/>
      <c r="G35" s="3"/>
      <c r="H35" s="3"/>
    </row>
    <row r="36" spans="1:8" x14ac:dyDescent="0.2">
      <c r="A36" s="35" t="s">
        <v>33</v>
      </c>
      <c r="B36" s="47">
        <v>14.753192</v>
      </c>
      <c r="C36" s="47">
        <v>24.652087999999999</v>
      </c>
      <c r="D36" s="47">
        <v>51.864722</v>
      </c>
      <c r="E36" s="47">
        <v>59.830665000000003</v>
      </c>
      <c r="F36" s="4"/>
      <c r="G36" s="3"/>
      <c r="H36" s="3"/>
    </row>
    <row r="37" spans="1:8" x14ac:dyDescent="0.2">
      <c r="A37" s="37" t="s">
        <v>34</v>
      </c>
      <c r="B37" s="38">
        <v>2.0370119999999998</v>
      </c>
      <c r="C37" s="38">
        <v>0.3846</v>
      </c>
      <c r="D37" s="38">
        <v>3.6460119999999998</v>
      </c>
      <c r="E37" s="38">
        <v>0.62477899999999997</v>
      </c>
      <c r="F37" s="4"/>
      <c r="G37" s="3"/>
      <c r="H37" s="3"/>
    </row>
    <row r="38" spans="1:8" x14ac:dyDescent="0.2">
      <c r="A38" s="36" t="s">
        <v>35</v>
      </c>
      <c r="B38" s="47">
        <v>56.747563999999997</v>
      </c>
      <c r="C38" s="47">
        <v>52.671275000000001</v>
      </c>
      <c r="D38" s="47">
        <v>102.761396</v>
      </c>
      <c r="E38" s="47">
        <v>112.661867</v>
      </c>
      <c r="F38" s="4"/>
      <c r="G38" s="3"/>
      <c r="H38" s="3"/>
    </row>
    <row r="39" spans="1:8" x14ac:dyDescent="0.2">
      <c r="A39" s="37" t="s">
        <v>36</v>
      </c>
      <c r="B39" s="38">
        <v>122.898636</v>
      </c>
      <c r="C39" s="38">
        <v>96.911529000000002</v>
      </c>
      <c r="D39" s="38">
        <v>248.51186899999999</v>
      </c>
      <c r="E39" s="38">
        <v>206.476123</v>
      </c>
      <c r="F39" s="4"/>
      <c r="G39" s="3"/>
      <c r="H39" s="3"/>
    </row>
    <row r="40" spans="1:8" x14ac:dyDescent="0.2">
      <c r="A40" s="35" t="s">
        <v>37</v>
      </c>
      <c r="B40" s="47">
        <v>78.099501000000004</v>
      </c>
      <c r="C40" s="47">
        <v>61.065635</v>
      </c>
      <c r="D40" s="47">
        <v>158.11724699999999</v>
      </c>
      <c r="E40" s="47">
        <v>150.83405099999999</v>
      </c>
      <c r="F40" s="4"/>
      <c r="G40" s="3"/>
      <c r="H40" s="3"/>
    </row>
    <row r="41" spans="1:8" x14ac:dyDescent="0.2">
      <c r="A41" s="37" t="s">
        <v>38</v>
      </c>
      <c r="B41" s="38">
        <v>5.0030349999999997</v>
      </c>
      <c r="C41" s="38">
        <v>4.4656070000000003</v>
      </c>
      <c r="D41" s="38">
        <v>8.1466220000000007</v>
      </c>
      <c r="E41" s="38">
        <v>9.3080920000000003</v>
      </c>
      <c r="F41" s="4"/>
      <c r="G41" s="3"/>
      <c r="H41" s="3"/>
    </row>
    <row r="42" spans="1:8" x14ac:dyDescent="0.2">
      <c r="A42" s="36" t="s">
        <v>39</v>
      </c>
      <c r="B42" s="47">
        <v>7.5300000000000002E-3</v>
      </c>
      <c r="C42" s="47">
        <v>0.123919</v>
      </c>
      <c r="D42" s="47">
        <v>7.5300000000000002E-3</v>
      </c>
      <c r="E42" s="47">
        <v>0.28400900000000001</v>
      </c>
      <c r="F42" s="4"/>
      <c r="G42" s="3"/>
      <c r="H42" s="3"/>
    </row>
    <row r="43" spans="1:8" x14ac:dyDescent="0.2">
      <c r="A43" s="37" t="s">
        <v>40</v>
      </c>
      <c r="B43" s="38">
        <v>9.6571000000000004E-2</v>
      </c>
      <c r="C43" s="38">
        <v>0.20397299999999999</v>
      </c>
      <c r="D43" s="38">
        <v>0.17077700000000001</v>
      </c>
      <c r="E43" s="38">
        <v>0.41843200000000003</v>
      </c>
      <c r="F43" s="4"/>
      <c r="G43" s="3"/>
      <c r="H43" s="3"/>
    </row>
    <row r="44" spans="1:8" x14ac:dyDescent="0.2">
      <c r="A44" s="35" t="s">
        <v>41</v>
      </c>
      <c r="B44" s="47">
        <v>38.986817000000002</v>
      </c>
      <c r="C44" s="47">
        <v>20.789560000000002</v>
      </c>
      <c r="D44" s="47">
        <v>78.463701</v>
      </c>
      <c r="E44" s="47">
        <v>51.620668999999999</v>
      </c>
      <c r="F44" s="4"/>
      <c r="G44" s="3"/>
      <c r="H44" s="3"/>
    </row>
    <row r="45" spans="1:8" x14ac:dyDescent="0.2">
      <c r="A45" s="37" t="s">
        <v>42</v>
      </c>
      <c r="B45" s="38">
        <v>893.546021</v>
      </c>
      <c r="C45" s="38">
        <v>1145.662008</v>
      </c>
      <c r="D45" s="38">
        <v>2359.1288719999998</v>
      </c>
      <c r="E45" s="38">
        <v>2495.0910279999998</v>
      </c>
      <c r="F45" s="4"/>
      <c r="G45" s="3"/>
      <c r="H45" s="3"/>
    </row>
    <row r="46" spans="1:8" x14ac:dyDescent="0.2">
      <c r="A46" s="36" t="s">
        <v>43</v>
      </c>
      <c r="B46" s="47">
        <v>7.2114739999999999</v>
      </c>
      <c r="C46" s="47">
        <v>6.9496250000000002</v>
      </c>
      <c r="D46" s="47">
        <v>16.538727000000002</v>
      </c>
      <c r="E46" s="47">
        <v>14.258938000000001</v>
      </c>
      <c r="F46" s="4"/>
      <c r="G46" s="3"/>
      <c r="H46" s="3"/>
    </row>
    <row r="47" spans="1:8" x14ac:dyDescent="0.2">
      <c r="A47" s="37" t="s">
        <v>45</v>
      </c>
      <c r="B47" s="38">
        <v>5.7259999999999998E-2</v>
      </c>
      <c r="C47" s="38">
        <v>2.405E-3</v>
      </c>
      <c r="D47" s="38">
        <v>7.9135999999999998E-2</v>
      </c>
      <c r="E47" s="38">
        <v>2.0147999999999999E-2</v>
      </c>
      <c r="F47" s="4"/>
      <c r="G47" s="3"/>
      <c r="H47" s="3"/>
    </row>
    <row r="48" spans="1:8" x14ac:dyDescent="0.2">
      <c r="A48" s="35" t="s">
        <v>47</v>
      </c>
      <c r="B48" s="47">
        <v>2.7557969999999998</v>
      </c>
      <c r="C48" s="47">
        <v>5.1018850000000002</v>
      </c>
      <c r="D48" s="47">
        <v>8.520899</v>
      </c>
      <c r="E48" s="47">
        <v>12.326677999999999</v>
      </c>
      <c r="F48" s="4"/>
      <c r="G48" s="3"/>
      <c r="H48" s="3"/>
    </row>
    <row r="49" spans="1:8" x14ac:dyDescent="0.2">
      <c r="A49" s="37" t="s">
        <v>48</v>
      </c>
      <c r="B49" s="38">
        <v>1.3600000000000001E-3</v>
      </c>
      <c r="C49" s="38">
        <v>2.146E-2</v>
      </c>
      <c r="D49" s="38">
        <v>2.6381000000000002E-2</v>
      </c>
      <c r="E49" s="38">
        <v>2.2169999999999999E-2</v>
      </c>
      <c r="F49" s="4"/>
      <c r="G49" s="3"/>
      <c r="H49" s="3"/>
    </row>
    <row r="50" spans="1:8" x14ac:dyDescent="0.2">
      <c r="A50" s="36" t="s">
        <v>49</v>
      </c>
      <c r="B50" s="47">
        <v>0.43360599999999999</v>
      </c>
      <c r="C50" s="47">
        <v>8.7664000000000006E-2</v>
      </c>
      <c r="D50" s="47">
        <v>0.55736600000000003</v>
      </c>
      <c r="E50" s="47">
        <v>0.23583200000000001</v>
      </c>
      <c r="F50" s="4"/>
      <c r="G50" s="3"/>
      <c r="H50" s="3"/>
    </row>
    <row r="51" spans="1:8" x14ac:dyDescent="0.2">
      <c r="A51" s="37" t="s">
        <v>50</v>
      </c>
      <c r="B51" s="38">
        <v>7.2500000000000004E-3</v>
      </c>
      <c r="C51" s="38">
        <v>3.5666000000000003E-2</v>
      </c>
      <c r="D51" s="38">
        <v>7.2500000000000004E-3</v>
      </c>
      <c r="E51" s="38">
        <v>3.5666000000000003E-2</v>
      </c>
      <c r="F51" s="4"/>
      <c r="G51" s="3"/>
      <c r="H51" s="3"/>
    </row>
    <row r="52" spans="1:8" x14ac:dyDescent="0.2">
      <c r="A52" s="35" t="s">
        <v>51</v>
      </c>
      <c r="B52" s="47">
        <v>139.47354999999999</v>
      </c>
      <c r="C52" s="47">
        <v>141.44570200000001</v>
      </c>
      <c r="D52" s="47">
        <v>279.02230900000001</v>
      </c>
      <c r="E52" s="47">
        <v>289.30153300000001</v>
      </c>
      <c r="F52" s="4"/>
      <c r="G52" s="3"/>
      <c r="H52" s="3"/>
    </row>
    <row r="53" spans="1:8" x14ac:dyDescent="0.2">
      <c r="A53" s="37" t="s">
        <v>52</v>
      </c>
      <c r="B53" s="38">
        <v>29.089587999999999</v>
      </c>
      <c r="C53" s="38">
        <v>54.498409000000002</v>
      </c>
      <c r="D53" s="38">
        <v>46.421779999999998</v>
      </c>
      <c r="E53" s="38">
        <v>104.87438</v>
      </c>
      <c r="F53" s="4"/>
      <c r="G53" s="3"/>
      <c r="H53" s="3"/>
    </row>
    <row r="54" spans="1:8" x14ac:dyDescent="0.2">
      <c r="A54" s="36" t="s">
        <v>55</v>
      </c>
      <c r="B54" s="47">
        <v>4.7948999999999999E-2</v>
      </c>
      <c r="C54" s="47">
        <v>3.0990000000000002E-3</v>
      </c>
      <c r="D54" s="47">
        <v>0.194132</v>
      </c>
      <c r="E54" s="47">
        <v>3.0990000000000002E-3</v>
      </c>
      <c r="F54" s="4"/>
      <c r="G54" s="3"/>
      <c r="H54" s="3"/>
    </row>
    <row r="55" spans="1:8" x14ac:dyDescent="0.2">
      <c r="A55" s="37" t="s">
        <v>99</v>
      </c>
      <c r="B55" s="38" t="s">
        <v>253</v>
      </c>
      <c r="C55" s="38" t="s">
        <v>253</v>
      </c>
      <c r="D55" s="38" t="s">
        <v>253</v>
      </c>
      <c r="E55" s="38">
        <v>3.7273000000000001E-2</v>
      </c>
      <c r="F55" s="4"/>
      <c r="G55" s="3"/>
      <c r="H55" s="3"/>
    </row>
    <row r="56" spans="1:8" x14ac:dyDescent="0.2">
      <c r="A56" s="35" t="s">
        <v>56</v>
      </c>
      <c r="B56" s="47">
        <v>0.233427</v>
      </c>
      <c r="C56" s="47">
        <v>2.9014999999999999E-2</v>
      </c>
      <c r="D56" s="47">
        <v>0.25633</v>
      </c>
      <c r="E56" s="47">
        <v>0.15296999999999999</v>
      </c>
      <c r="F56" s="4"/>
      <c r="G56" s="3"/>
      <c r="H56" s="3"/>
    </row>
    <row r="57" spans="1:8" x14ac:dyDescent="0.2">
      <c r="A57" s="37" t="s">
        <v>57</v>
      </c>
      <c r="B57" s="38">
        <v>0.24451899999999999</v>
      </c>
      <c r="C57" s="38">
        <v>1.477292</v>
      </c>
      <c r="D57" s="38">
        <v>0.33490399999999998</v>
      </c>
      <c r="E57" s="38">
        <v>2.4706359999999998</v>
      </c>
      <c r="F57" s="4"/>
      <c r="G57" s="3"/>
      <c r="H57" s="3"/>
    </row>
    <row r="58" spans="1:8" x14ac:dyDescent="0.2">
      <c r="A58" s="36" t="s">
        <v>58</v>
      </c>
      <c r="B58" s="47">
        <v>1.876574</v>
      </c>
      <c r="C58" s="47">
        <v>1.749395</v>
      </c>
      <c r="D58" s="47">
        <v>3.7064849999999998</v>
      </c>
      <c r="E58" s="47">
        <v>3.8759209999999999</v>
      </c>
      <c r="F58" s="4"/>
      <c r="G58" s="3"/>
      <c r="H58" s="3"/>
    </row>
    <row r="59" spans="1:8" x14ac:dyDescent="0.2">
      <c r="A59" s="37" t="s">
        <v>59</v>
      </c>
      <c r="B59" s="38">
        <v>28.664864999999999</v>
      </c>
      <c r="C59" s="38">
        <v>25.347556999999998</v>
      </c>
      <c r="D59" s="38">
        <v>52.625388000000001</v>
      </c>
      <c r="E59" s="38">
        <v>45.732956999999999</v>
      </c>
      <c r="F59" s="4"/>
      <c r="G59" s="3"/>
      <c r="H59" s="3"/>
    </row>
    <row r="60" spans="1:8" x14ac:dyDescent="0.2">
      <c r="A60" s="35" t="s">
        <v>60</v>
      </c>
      <c r="B60" s="47">
        <v>4.2880000000000001E-3</v>
      </c>
      <c r="C60" s="47">
        <v>0.181975</v>
      </c>
      <c r="D60" s="47">
        <v>1.3459E-2</v>
      </c>
      <c r="E60" s="47">
        <v>0.191667</v>
      </c>
      <c r="F60" s="4"/>
      <c r="G60" s="3"/>
      <c r="H60" s="3"/>
    </row>
    <row r="61" spans="1:8" x14ac:dyDescent="0.2">
      <c r="A61" s="37" t="s">
        <v>61</v>
      </c>
      <c r="B61" s="38">
        <v>0.49543399999999999</v>
      </c>
      <c r="C61" s="38">
        <v>0.13323299999999999</v>
      </c>
      <c r="D61" s="38">
        <v>1.202728</v>
      </c>
      <c r="E61" s="38">
        <v>0.40816400000000003</v>
      </c>
      <c r="F61" s="4"/>
      <c r="G61" s="3"/>
      <c r="H61" s="3"/>
    </row>
    <row r="62" spans="1:8" x14ac:dyDescent="0.2">
      <c r="A62" s="36" t="s">
        <v>62</v>
      </c>
      <c r="B62" s="47" t="s">
        <v>253</v>
      </c>
      <c r="C62" s="47">
        <v>5.8500000000000002E-4</v>
      </c>
      <c r="D62" s="47" t="s">
        <v>253</v>
      </c>
      <c r="E62" s="47">
        <v>0.21481700000000001</v>
      </c>
      <c r="F62" s="4"/>
      <c r="G62" s="3"/>
      <c r="H62" s="3"/>
    </row>
    <row r="63" spans="1:8" x14ac:dyDescent="0.2">
      <c r="A63" s="37" t="s">
        <v>63</v>
      </c>
      <c r="B63" s="38">
        <v>0.247</v>
      </c>
      <c r="C63" s="38">
        <v>0.180284</v>
      </c>
      <c r="D63" s="38">
        <v>1.290808</v>
      </c>
      <c r="E63" s="38">
        <v>3.2261039999999999</v>
      </c>
      <c r="F63" s="4"/>
      <c r="G63" s="3"/>
      <c r="H63" s="3"/>
    </row>
    <row r="64" spans="1:8" x14ac:dyDescent="0.2">
      <c r="A64" s="35" t="s">
        <v>64</v>
      </c>
      <c r="B64" s="47">
        <v>0.83455900000000005</v>
      </c>
      <c r="C64" s="47">
        <v>4.5562230000000001</v>
      </c>
      <c r="D64" s="47">
        <v>2.2007479999999999</v>
      </c>
      <c r="E64" s="47">
        <v>5.4813270000000003</v>
      </c>
      <c r="F64" s="4"/>
      <c r="G64" s="3"/>
      <c r="H64" s="3"/>
    </row>
    <row r="65" spans="1:8" x14ac:dyDescent="0.2">
      <c r="A65" s="37" t="s">
        <v>65</v>
      </c>
      <c r="B65" s="38">
        <v>7.9472750000000003</v>
      </c>
      <c r="C65" s="38">
        <v>5.4696150000000001</v>
      </c>
      <c r="D65" s="38">
        <v>13.410043999999999</v>
      </c>
      <c r="E65" s="38">
        <v>11.381152</v>
      </c>
      <c r="F65" s="4"/>
      <c r="G65" s="3"/>
      <c r="H65" s="3"/>
    </row>
    <row r="66" spans="1:8" x14ac:dyDescent="0.2">
      <c r="A66" s="36" t="s">
        <v>66</v>
      </c>
      <c r="B66" s="47">
        <v>0.54124099999999997</v>
      </c>
      <c r="C66" s="47">
        <v>0.115565</v>
      </c>
      <c r="D66" s="47">
        <v>0.55777600000000005</v>
      </c>
      <c r="E66" s="47">
        <v>0.43413299999999999</v>
      </c>
      <c r="F66" s="4"/>
      <c r="G66" s="3"/>
      <c r="H66" s="3"/>
    </row>
    <row r="67" spans="1:8" x14ac:dyDescent="0.2">
      <c r="A67" s="37" t="s">
        <v>67</v>
      </c>
      <c r="B67" s="38">
        <v>3.6604999999999999E-2</v>
      </c>
      <c r="C67" s="38" t="s">
        <v>253</v>
      </c>
      <c r="D67" s="38">
        <v>4.1724999999999998E-2</v>
      </c>
      <c r="E67" s="38">
        <v>3.0000000000000001E-3</v>
      </c>
      <c r="F67" s="4"/>
      <c r="G67" s="3"/>
      <c r="H67" s="3"/>
    </row>
    <row r="68" spans="1:8" x14ac:dyDescent="0.2">
      <c r="A68" s="35" t="s">
        <v>68</v>
      </c>
      <c r="B68" s="47">
        <v>2.248E-2</v>
      </c>
      <c r="C68" s="47">
        <v>7.5040999999999997E-2</v>
      </c>
      <c r="D68" s="47">
        <v>9.4106999999999996E-2</v>
      </c>
      <c r="E68" s="47">
        <v>7.5040999999999997E-2</v>
      </c>
      <c r="F68" s="4"/>
      <c r="G68" s="3"/>
      <c r="H68" s="3"/>
    </row>
    <row r="69" spans="1:8" x14ac:dyDescent="0.2">
      <c r="A69" s="37" t="s">
        <v>69</v>
      </c>
      <c r="B69" s="38" t="s">
        <v>253</v>
      </c>
      <c r="C69" s="38" t="s">
        <v>253</v>
      </c>
      <c r="D69" s="38" t="s">
        <v>253</v>
      </c>
      <c r="E69" s="38">
        <v>0.22363</v>
      </c>
      <c r="F69" s="4"/>
      <c r="G69" s="3"/>
      <c r="H69" s="3"/>
    </row>
    <row r="70" spans="1:8" x14ac:dyDescent="0.2">
      <c r="A70" s="36" t="s">
        <v>70</v>
      </c>
      <c r="B70" s="47">
        <v>20.859791000000001</v>
      </c>
      <c r="C70" s="47">
        <v>11.192917</v>
      </c>
      <c r="D70" s="47">
        <v>34.724764</v>
      </c>
      <c r="E70" s="47">
        <v>23.219376</v>
      </c>
      <c r="F70" s="4"/>
      <c r="G70" s="3"/>
      <c r="H70" s="3"/>
    </row>
    <row r="71" spans="1:8" x14ac:dyDescent="0.2">
      <c r="A71" s="37" t="s">
        <v>71</v>
      </c>
      <c r="B71" s="38">
        <v>25.924396999999999</v>
      </c>
      <c r="C71" s="38">
        <v>44.740181</v>
      </c>
      <c r="D71" s="38">
        <v>60.414178</v>
      </c>
      <c r="E71" s="38">
        <v>105.863838</v>
      </c>
      <c r="F71" s="4"/>
      <c r="G71" s="3"/>
      <c r="H71" s="3"/>
    </row>
    <row r="72" spans="1:8" x14ac:dyDescent="0.2">
      <c r="A72" s="35" t="s">
        <v>72</v>
      </c>
      <c r="B72" s="47">
        <v>23.369007</v>
      </c>
      <c r="C72" s="47">
        <v>51.707734000000002</v>
      </c>
      <c r="D72" s="47">
        <v>49.125346999999998</v>
      </c>
      <c r="E72" s="47">
        <v>88.704561999999996</v>
      </c>
      <c r="F72" s="4"/>
      <c r="G72" s="3"/>
      <c r="H72" s="3"/>
    </row>
    <row r="73" spans="1:8" x14ac:dyDescent="0.2">
      <c r="A73" s="37" t="s">
        <v>73</v>
      </c>
      <c r="B73" s="38">
        <v>519.08292700000004</v>
      </c>
      <c r="C73" s="38">
        <v>1035.3979440000001</v>
      </c>
      <c r="D73" s="38">
        <v>1686.814372</v>
      </c>
      <c r="E73" s="38">
        <v>2896.3716509999999</v>
      </c>
      <c r="F73" s="4"/>
      <c r="G73" s="3"/>
      <c r="H73" s="3"/>
    </row>
    <row r="74" spans="1:8" x14ac:dyDescent="0.2">
      <c r="A74" s="36" t="s">
        <v>74</v>
      </c>
      <c r="B74" s="47">
        <v>336.713728</v>
      </c>
      <c r="C74" s="47">
        <v>434.11533700000001</v>
      </c>
      <c r="D74" s="47">
        <v>641.37840300000005</v>
      </c>
      <c r="E74" s="47">
        <v>959.51910699999996</v>
      </c>
      <c r="F74" s="4"/>
      <c r="G74" s="3"/>
      <c r="H74" s="3"/>
    </row>
    <row r="75" spans="1:8" x14ac:dyDescent="0.2">
      <c r="A75" s="37" t="s">
        <v>75</v>
      </c>
      <c r="B75" s="38">
        <v>497.92568</v>
      </c>
      <c r="C75" s="38">
        <v>196.165662</v>
      </c>
      <c r="D75" s="38">
        <v>733.75106400000004</v>
      </c>
      <c r="E75" s="38">
        <v>367.44396799999998</v>
      </c>
      <c r="F75" s="4"/>
      <c r="G75" s="3"/>
      <c r="H75" s="3"/>
    </row>
    <row r="76" spans="1:8" x14ac:dyDescent="0.2">
      <c r="A76" s="35" t="s">
        <v>76</v>
      </c>
      <c r="B76" s="47">
        <v>422.02874500000001</v>
      </c>
      <c r="C76" s="47">
        <v>331.92295000000001</v>
      </c>
      <c r="D76" s="47">
        <v>782.71312899999998</v>
      </c>
      <c r="E76" s="47">
        <v>838.35316</v>
      </c>
      <c r="F76" s="4"/>
      <c r="G76" s="3"/>
      <c r="H76" s="3"/>
    </row>
    <row r="77" spans="1:8" x14ac:dyDescent="0.2">
      <c r="A77" s="37" t="s">
        <v>77</v>
      </c>
      <c r="B77" s="38">
        <v>7.6274999999999996E-2</v>
      </c>
      <c r="C77" s="38">
        <v>0.504965</v>
      </c>
      <c r="D77" s="38">
        <v>0.20338500000000001</v>
      </c>
      <c r="E77" s="38">
        <v>0.52297899999999997</v>
      </c>
      <c r="F77" s="4"/>
      <c r="G77" s="3"/>
      <c r="H77" s="3"/>
    </row>
    <row r="78" spans="1:8" x14ac:dyDescent="0.2">
      <c r="A78" s="36" t="s">
        <v>78</v>
      </c>
      <c r="B78" s="47">
        <v>344.86214200000001</v>
      </c>
      <c r="C78" s="47">
        <v>567.97898599999996</v>
      </c>
      <c r="D78" s="47">
        <v>898.07787499999995</v>
      </c>
      <c r="E78" s="47">
        <v>834.57771200000002</v>
      </c>
      <c r="F78" s="4"/>
      <c r="G78" s="3"/>
      <c r="H78" s="3"/>
    </row>
    <row r="79" spans="1:8" x14ac:dyDescent="0.2">
      <c r="A79" s="37" t="s">
        <v>79</v>
      </c>
      <c r="B79" s="38" t="s">
        <v>253</v>
      </c>
      <c r="C79" s="38" t="s">
        <v>253</v>
      </c>
      <c r="D79" s="38">
        <v>0.770783</v>
      </c>
      <c r="E79" s="38" t="s">
        <v>253</v>
      </c>
      <c r="F79" s="4"/>
      <c r="G79" s="3"/>
      <c r="H79" s="3"/>
    </row>
    <row r="80" spans="1:8" x14ac:dyDescent="0.2">
      <c r="A80" s="35" t="s">
        <v>80</v>
      </c>
      <c r="B80" s="47">
        <v>0.92899900000000002</v>
      </c>
      <c r="C80" s="47">
        <v>0.79721600000000004</v>
      </c>
      <c r="D80" s="47">
        <v>3.3004889999999998</v>
      </c>
      <c r="E80" s="47">
        <v>1.510623</v>
      </c>
      <c r="F80" s="4"/>
      <c r="G80" s="3"/>
      <c r="H80" s="3"/>
    </row>
    <row r="81" spans="1:8" x14ac:dyDescent="0.2">
      <c r="A81" s="37" t="s">
        <v>81</v>
      </c>
      <c r="B81" s="38">
        <v>4.4089999999999997E-3</v>
      </c>
      <c r="C81" s="38">
        <v>1.7399999999999999E-2</v>
      </c>
      <c r="D81" s="38">
        <v>1.3466000000000001E-2</v>
      </c>
      <c r="E81" s="38">
        <v>0.27607300000000001</v>
      </c>
      <c r="F81" s="4"/>
      <c r="G81" s="3"/>
      <c r="H81" s="3"/>
    </row>
    <row r="82" spans="1:8" x14ac:dyDescent="0.2">
      <c r="A82" s="36" t="s">
        <v>82</v>
      </c>
      <c r="B82" s="47">
        <v>1.4160000000000001E-2</v>
      </c>
      <c r="C82" s="47">
        <v>0.18990399999999999</v>
      </c>
      <c r="D82" s="47">
        <v>3.0868E-2</v>
      </c>
      <c r="E82" s="47">
        <v>0.213723</v>
      </c>
      <c r="F82" s="4"/>
      <c r="G82" s="3"/>
      <c r="H82" s="3"/>
    </row>
    <row r="83" spans="1:8" x14ac:dyDescent="0.2">
      <c r="A83" s="37" t="s">
        <v>83</v>
      </c>
      <c r="B83" s="38">
        <v>0.41224699999999997</v>
      </c>
      <c r="C83" s="38">
        <v>0.38044499999999998</v>
      </c>
      <c r="D83" s="38">
        <v>1.848673</v>
      </c>
      <c r="E83" s="38">
        <v>0.93113100000000004</v>
      </c>
      <c r="F83" s="4"/>
      <c r="G83" s="3"/>
      <c r="H83" s="3"/>
    </row>
    <row r="84" spans="1:8" x14ac:dyDescent="0.2">
      <c r="A84" s="35" t="s">
        <v>84</v>
      </c>
      <c r="B84" s="47">
        <v>14.229125</v>
      </c>
      <c r="C84" s="47">
        <v>12.624407</v>
      </c>
      <c r="D84" s="47">
        <v>32.592523</v>
      </c>
      <c r="E84" s="47">
        <v>24.231953000000001</v>
      </c>
      <c r="F84" s="4"/>
      <c r="G84" s="3"/>
      <c r="H84" s="3"/>
    </row>
    <row r="85" spans="1:8" x14ac:dyDescent="0.2">
      <c r="A85" s="37" t="s">
        <v>85</v>
      </c>
      <c r="B85" s="38">
        <v>74.993876</v>
      </c>
      <c r="C85" s="38">
        <v>54.252986</v>
      </c>
      <c r="D85" s="38">
        <v>145.774395</v>
      </c>
      <c r="E85" s="38">
        <v>136.72253599999999</v>
      </c>
      <c r="F85" s="4"/>
      <c r="G85" s="3"/>
      <c r="H85" s="3"/>
    </row>
    <row r="86" spans="1:8" x14ac:dyDescent="0.2">
      <c r="A86" s="36" t="s">
        <v>86</v>
      </c>
      <c r="B86" s="47">
        <v>61.639296000000002</v>
      </c>
      <c r="C86" s="47">
        <v>42.654353999999998</v>
      </c>
      <c r="D86" s="47">
        <v>128.07059699999999</v>
      </c>
      <c r="E86" s="47">
        <v>90.263506000000007</v>
      </c>
      <c r="F86" s="4"/>
      <c r="G86" s="3"/>
      <c r="H86" s="3"/>
    </row>
    <row r="87" spans="1:8" x14ac:dyDescent="0.2">
      <c r="A87" s="37" t="s">
        <v>87</v>
      </c>
      <c r="B87" s="38">
        <v>4.3713850000000001</v>
      </c>
      <c r="C87" s="38">
        <v>0.27110200000000001</v>
      </c>
      <c r="D87" s="38">
        <v>4.3793850000000001</v>
      </c>
      <c r="E87" s="38">
        <v>1.0927500000000001</v>
      </c>
      <c r="F87" s="4"/>
      <c r="G87" s="3"/>
      <c r="H87" s="3"/>
    </row>
    <row r="88" spans="1:8" x14ac:dyDescent="0.2">
      <c r="A88" s="35" t="s">
        <v>88</v>
      </c>
      <c r="B88" s="47">
        <v>44.468049999999998</v>
      </c>
      <c r="C88" s="47">
        <v>17.458006999999998</v>
      </c>
      <c r="D88" s="47">
        <v>66.626337000000007</v>
      </c>
      <c r="E88" s="47">
        <v>30.617204000000001</v>
      </c>
      <c r="F88" s="4"/>
      <c r="G88" s="3"/>
      <c r="H88" s="3"/>
    </row>
    <row r="89" spans="1:8" x14ac:dyDescent="0.2">
      <c r="A89" s="37" t="s">
        <v>89</v>
      </c>
      <c r="B89" s="38">
        <v>18.074732999999998</v>
      </c>
      <c r="C89" s="38">
        <v>17.446276000000001</v>
      </c>
      <c r="D89" s="38">
        <v>36.328687000000002</v>
      </c>
      <c r="E89" s="38">
        <v>25.038602000000001</v>
      </c>
      <c r="F89" s="4"/>
      <c r="G89" s="3"/>
      <c r="H89" s="3"/>
    </row>
    <row r="90" spans="1:8" x14ac:dyDescent="0.2">
      <c r="A90" s="36" t="s">
        <v>90</v>
      </c>
      <c r="B90" s="47">
        <v>7.1822160000000004</v>
      </c>
      <c r="C90" s="47">
        <v>5.701937</v>
      </c>
      <c r="D90" s="47">
        <v>13.457763</v>
      </c>
      <c r="E90" s="47">
        <v>8.8033420000000007</v>
      </c>
      <c r="F90" s="4"/>
      <c r="G90" s="3"/>
      <c r="H90" s="3"/>
    </row>
    <row r="91" spans="1:8" x14ac:dyDescent="0.2">
      <c r="A91" s="37" t="s">
        <v>91</v>
      </c>
      <c r="B91" s="38">
        <v>6.3237940000000004</v>
      </c>
      <c r="C91" s="38">
        <v>0.45931899999999998</v>
      </c>
      <c r="D91" s="38">
        <v>11.772698</v>
      </c>
      <c r="E91" s="38">
        <v>1.309145</v>
      </c>
      <c r="F91" s="4"/>
      <c r="G91" s="3"/>
      <c r="H91" s="3"/>
    </row>
    <row r="92" spans="1:8" x14ac:dyDescent="0.2">
      <c r="A92" s="35" t="s">
        <v>92</v>
      </c>
      <c r="B92" s="47">
        <v>0.164128</v>
      </c>
      <c r="C92" s="47">
        <v>0.129466</v>
      </c>
      <c r="D92" s="47">
        <v>0.2482</v>
      </c>
      <c r="E92" s="47">
        <v>0.129466</v>
      </c>
      <c r="F92" s="4"/>
      <c r="G92" s="3"/>
      <c r="H92" s="3"/>
    </row>
    <row r="93" spans="1:8" x14ac:dyDescent="0.2">
      <c r="A93" s="37" t="s">
        <v>94</v>
      </c>
      <c r="B93" s="38">
        <v>36.637259999999998</v>
      </c>
      <c r="C93" s="38">
        <v>24.692812</v>
      </c>
      <c r="D93" s="38">
        <v>66.565235000000001</v>
      </c>
      <c r="E93" s="38">
        <v>48.035659000000003</v>
      </c>
      <c r="F93" s="4"/>
      <c r="G93" s="3"/>
      <c r="H93" s="3"/>
    </row>
    <row r="94" spans="1:8" x14ac:dyDescent="0.2">
      <c r="A94" s="36" t="s">
        <v>95</v>
      </c>
      <c r="B94" s="47">
        <v>0.113506</v>
      </c>
      <c r="C94" s="47">
        <v>1.9605000000000001E-2</v>
      </c>
      <c r="D94" s="47">
        <v>0.30026599999999998</v>
      </c>
      <c r="E94" s="47">
        <v>7.9852000000000006E-2</v>
      </c>
      <c r="F94" s="4"/>
      <c r="G94" s="3"/>
      <c r="H94" s="3"/>
    </row>
    <row r="95" spans="1:8" x14ac:dyDescent="0.2">
      <c r="A95" s="37" t="s">
        <v>96</v>
      </c>
      <c r="B95" s="38">
        <v>0.229569</v>
      </c>
      <c r="C95" s="38">
        <v>0.51814499999999997</v>
      </c>
      <c r="D95" s="38">
        <v>0.48330899999999999</v>
      </c>
      <c r="E95" s="38">
        <v>0.85924400000000001</v>
      </c>
      <c r="F95" s="4"/>
      <c r="G95" s="3"/>
      <c r="H95" s="3"/>
    </row>
    <row r="96" spans="1:8" x14ac:dyDescent="0.2">
      <c r="A96" s="35" t="s">
        <v>97</v>
      </c>
      <c r="B96" s="47">
        <v>1.5084999999999999E-2</v>
      </c>
      <c r="C96" s="47">
        <v>6.5792000000000003E-2</v>
      </c>
      <c r="D96" s="47">
        <v>3.9196000000000002E-2</v>
      </c>
      <c r="E96" s="47">
        <v>7.7982999999999997E-2</v>
      </c>
      <c r="F96" s="4"/>
      <c r="G96" s="3"/>
      <c r="H96" s="3"/>
    </row>
    <row r="97" spans="1:5" x14ac:dyDescent="0.2">
      <c r="A97" s="37" t="s">
        <v>98</v>
      </c>
      <c r="B97" s="38">
        <v>0.21166199999999999</v>
      </c>
      <c r="C97" s="38">
        <v>0.34429799999999999</v>
      </c>
      <c r="D97" s="38">
        <v>1.1227100000000001</v>
      </c>
      <c r="E97" s="38">
        <v>1.056683</v>
      </c>
    </row>
    <row r="98" spans="1:5" x14ac:dyDescent="0.2">
      <c r="A98" s="48"/>
      <c r="B98" s="49"/>
      <c r="C98" s="49"/>
      <c r="D98" s="49"/>
      <c r="E98" s="49"/>
    </row>
    <row r="99" spans="1:5" x14ac:dyDescent="0.2">
      <c r="A99" s="51" t="s">
        <v>214</v>
      </c>
      <c r="B99" s="18"/>
      <c r="C99" s="18"/>
      <c r="D99" s="18"/>
      <c r="E99" s="18"/>
    </row>
    <row r="100" spans="1:5" x14ac:dyDescent="0.2">
      <c r="A100" s="66" t="str">
        <f>'working sheet'!B34</f>
        <v xml:space="preserve"> بيانات عام 2021 أوليّة </v>
      </c>
      <c r="B100" s="66"/>
      <c r="C100" s="66"/>
      <c r="D100" s="66"/>
      <c r="E100" s="66"/>
    </row>
    <row r="101" spans="1:5" ht="15" x14ac:dyDescent="0.2">
      <c r="A101" s="14"/>
    </row>
  </sheetData>
  <mergeCells count="5">
    <mergeCell ref="A4:G4"/>
    <mergeCell ref="A5:A6"/>
    <mergeCell ref="B5:C5"/>
    <mergeCell ref="D5:E5"/>
    <mergeCell ref="A100:E100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rightToLeft="1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sheet'!J5</f>
        <v>حركة التجارة الخارجية السلعية غير النفطية - عبر منافذ إمارة أبوظبي-فبراير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255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4" t="s">
        <v>215</v>
      </c>
      <c r="B5" s="65" t="s">
        <v>217</v>
      </c>
      <c r="C5" s="65"/>
      <c r="D5" s="65" t="s">
        <v>218</v>
      </c>
      <c r="E5" s="65"/>
      <c r="H5" s="3"/>
    </row>
    <row r="6" spans="1:12" x14ac:dyDescent="0.2">
      <c r="A6" s="64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6" t="s">
        <v>3</v>
      </c>
      <c r="B7" s="19">
        <v>4010.0331080000001</v>
      </c>
      <c r="C7" s="19">
        <v>2760.7714230000001</v>
      </c>
      <c r="D7" s="19">
        <v>7813.1214659999996</v>
      </c>
      <c r="E7" s="19">
        <v>5374.33896</v>
      </c>
      <c r="F7" s="4"/>
      <c r="G7" s="3"/>
      <c r="H7" s="3"/>
    </row>
    <row r="8" spans="1:12" x14ac:dyDescent="0.2">
      <c r="A8" s="35" t="s">
        <v>4</v>
      </c>
      <c r="B8" s="47">
        <v>0.73292999999999997</v>
      </c>
      <c r="C8" s="47">
        <v>0.6996</v>
      </c>
      <c r="D8" s="47">
        <v>1.2000299999999999</v>
      </c>
      <c r="E8" s="47">
        <v>1.416112</v>
      </c>
      <c r="F8" s="4"/>
      <c r="G8" s="3"/>
      <c r="H8" s="3"/>
    </row>
    <row r="9" spans="1:12" x14ac:dyDescent="0.2">
      <c r="A9" s="37" t="s">
        <v>5</v>
      </c>
      <c r="B9" s="38">
        <v>18.083469999999998</v>
      </c>
      <c r="C9" s="38">
        <v>10.161934</v>
      </c>
      <c r="D9" s="38">
        <v>26.404264000000001</v>
      </c>
      <c r="E9" s="38">
        <v>19.622174000000001</v>
      </c>
      <c r="F9" s="4"/>
      <c r="G9" s="3"/>
      <c r="H9" s="3"/>
    </row>
    <row r="10" spans="1:12" x14ac:dyDescent="0.2">
      <c r="A10" s="36" t="s">
        <v>6</v>
      </c>
      <c r="B10" s="47">
        <v>6.1284390000000002</v>
      </c>
      <c r="C10" s="47">
        <v>5.0674979999999996</v>
      </c>
      <c r="D10" s="47">
        <v>10.495901999999999</v>
      </c>
      <c r="E10" s="47">
        <v>13.092847000000001</v>
      </c>
      <c r="F10" s="4"/>
      <c r="G10" s="3"/>
      <c r="H10" s="3"/>
    </row>
    <row r="11" spans="1:12" x14ac:dyDescent="0.2">
      <c r="A11" s="37" t="s">
        <v>7</v>
      </c>
      <c r="B11" s="38">
        <v>20.0626</v>
      </c>
      <c r="C11" s="38">
        <v>33.797006000000003</v>
      </c>
      <c r="D11" s="38">
        <v>38.100124999999998</v>
      </c>
      <c r="E11" s="38">
        <v>57.548782000000003</v>
      </c>
      <c r="F11" s="4"/>
      <c r="G11" s="3"/>
      <c r="H11" s="3"/>
    </row>
    <row r="12" spans="1:12" x14ac:dyDescent="0.2">
      <c r="A12" s="35" t="s">
        <v>8</v>
      </c>
      <c r="B12" s="47">
        <v>3.2178999999999999E-2</v>
      </c>
      <c r="C12" s="47">
        <v>5.1180000000000003E-2</v>
      </c>
      <c r="D12" s="47">
        <v>0.123183</v>
      </c>
      <c r="E12" s="47">
        <v>6.5879999999999994E-2</v>
      </c>
      <c r="F12" s="4"/>
      <c r="G12" s="3"/>
      <c r="H12" s="3"/>
    </row>
    <row r="13" spans="1:12" x14ac:dyDescent="0.2">
      <c r="A13" s="37" t="s">
        <v>9</v>
      </c>
      <c r="B13" s="38">
        <v>0.180844</v>
      </c>
      <c r="C13" s="38">
        <v>0.14899899999999999</v>
      </c>
      <c r="D13" s="38">
        <v>0.28970699999999999</v>
      </c>
      <c r="E13" s="38">
        <v>0.50835399999999997</v>
      </c>
      <c r="F13" s="4"/>
      <c r="G13" s="3"/>
      <c r="H13" s="3"/>
    </row>
    <row r="14" spans="1:12" x14ac:dyDescent="0.2">
      <c r="A14" s="36" t="s">
        <v>10</v>
      </c>
      <c r="B14" s="47">
        <v>24.897977999999998</v>
      </c>
      <c r="C14" s="47">
        <v>29.272759000000001</v>
      </c>
      <c r="D14" s="47">
        <v>53.986351999999997</v>
      </c>
      <c r="E14" s="47">
        <v>61.041674999999998</v>
      </c>
      <c r="F14" s="4"/>
      <c r="G14" s="3"/>
      <c r="H14" s="3"/>
    </row>
    <row r="15" spans="1:12" x14ac:dyDescent="0.2">
      <c r="A15" s="37" t="s">
        <v>11</v>
      </c>
      <c r="B15" s="38">
        <v>101.007335</v>
      </c>
      <c r="C15" s="38">
        <v>107.59276800000001</v>
      </c>
      <c r="D15" s="38">
        <v>215.53084200000001</v>
      </c>
      <c r="E15" s="38">
        <v>211.351067</v>
      </c>
      <c r="F15" s="4"/>
      <c r="G15" s="3"/>
      <c r="H15" s="3"/>
    </row>
    <row r="16" spans="1:12" x14ac:dyDescent="0.2">
      <c r="A16" s="35" t="s">
        <v>12</v>
      </c>
      <c r="B16" s="47">
        <v>38.703890000000001</v>
      </c>
      <c r="C16" s="47">
        <v>24.799565999999999</v>
      </c>
      <c r="D16" s="47">
        <v>67.398195999999999</v>
      </c>
      <c r="E16" s="47">
        <v>48.721742999999996</v>
      </c>
      <c r="F16" s="4"/>
      <c r="G16" s="3"/>
      <c r="H16" s="3"/>
    </row>
    <row r="17" spans="1:8" x14ac:dyDescent="0.2">
      <c r="A17" s="37" t="s">
        <v>13</v>
      </c>
      <c r="B17" s="38">
        <v>0.99656400000000001</v>
      </c>
      <c r="C17" s="38">
        <v>0.55922700000000003</v>
      </c>
      <c r="D17" s="38">
        <v>2.3430420000000001</v>
      </c>
      <c r="E17" s="38">
        <v>1.4771339999999999</v>
      </c>
      <c r="F17" s="4"/>
      <c r="G17" s="3"/>
      <c r="H17" s="3"/>
    </row>
    <row r="18" spans="1:8" x14ac:dyDescent="0.2">
      <c r="A18" s="36" t="s">
        <v>14</v>
      </c>
      <c r="B18" s="47">
        <v>0.88519400000000004</v>
      </c>
      <c r="C18" s="47">
        <v>0.84354399999999996</v>
      </c>
      <c r="D18" s="47">
        <v>1.2843659999999999</v>
      </c>
      <c r="E18" s="47">
        <v>1.6762600000000001</v>
      </c>
      <c r="F18" s="4"/>
      <c r="G18" s="3"/>
      <c r="H18" s="3"/>
    </row>
    <row r="19" spans="1:8" x14ac:dyDescent="0.2">
      <c r="A19" s="37" t="s">
        <v>15</v>
      </c>
      <c r="B19" s="38">
        <v>5.1601509999999999</v>
      </c>
      <c r="C19" s="38">
        <v>4.5248010000000001</v>
      </c>
      <c r="D19" s="38">
        <v>9.5080150000000003</v>
      </c>
      <c r="E19" s="38">
        <v>6.4790669999999997</v>
      </c>
      <c r="F19" s="4"/>
      <c r="G19" s="3"/>
      <c r="H19" s="3"/>
    </row>
    <row r="20" spans="1:8" x14ac:dyDescent="0.2">
      <c r="A20" s="35" t="s">
        <v>16</v>
      </c>
      <c r="B20" s="47">
        <v>0.83273699999999995</v>
      </c>
      <c r="C20" s="47">
        <v>0.23711399999999999</v>
      </c>
      <c r="D20" s="47">
        <v>1.1185719999999999</v>
      </c>
      <c r="E20" s="47">
        <v>0.55846300000000004</v>
      </c>
      <c r="F20" s="4"/>
      <c r="G20" s="3"/>
      <c r="H20" s="3"/>
    </row>
    <row r="21" spans="1:8" x14ac:dyDescent="0.2">
      <c r="A21" s="37" t="s">
        <v>17</v>
      </c>
      <c r="B21" s="38">
        <v>4.8526E-2</v>
      </c>
      <c r="C21" s="38">
        <v>6.2480000000000001E-2</v>
      </c>
      <c r="D21" s="38">
        <v>0.60582199999999997</v>
      </c>
      <c r="E21" s="38">
        <v>0.275671</v>
      </c>
      <c r="F21" s="4"/>
      <c r="G21" s="3"/>
      <c r="H21" s="3"/>
    </row>
    <row r="22" spans="1:8" x14ac:dyDescent="0.2">
      <c r="A22" s="36" t="s">
        <v>18</v>
      </c>
      <c r="B22" s="47">
        <v>0.26014399999999999</v>
      </c>
      <c r="C22" s="47">
        <v>1.0508059999999999</v>
      </c>
      <c r="D22" s="47">
        <v>1.0040530000000001</v>
      </c>
      <c r="E22" s="47">
        <v>1.7589509999999999</v>
      </c>
      <c r="F22" s="4"/>
      <c r="G22" s="3"/>
      <c r="H22" s="3"/>
    </row>
    <row r="23" spans="1:8" x14ac:dyDescent="0.2">
      <c r="A23" s="37" t="s">
        <v>19</v>
      </c>
      <c r="B23" s="38">
        <v>0.79460900000000001</v>
      </c>
      <c r="C23" s="38">
        <v>0.692083</v>
      </c>
      <c r="D23" s="38">
        <v>2.413376</v>
      </c>
      <c r="E23" s="38">
        <v>1.2275750000000001</v>
      </c>
      <c r="F23" s="4"/>
      <c r="G23" s="3"/>
      <c r="H23" s="3"/>
    </row>
    <row r="24" spans="1:8" x14ac:dyDescent="0.2">
      <c r="A24" s="35" t="s">
        <v>20</v>
      </c>
      <c r="B24" s="47">
        <v>11.909579000000001</v>
      </c>
      <c r="C24" s="47">
        <v>6.9069789999999998</v>
      </c>
      <c r="D24" s="47">
        <v>22.398923</v>
      </c>
      <c r="E24" s="47">
        <v>18.508296000000001</v>
      </c>
      <c r="F24" s="4"/>
      <c r="G24" s="3"/>
      <c r="H24" s="3"/>
    </row>
    <row r="25" spans="1:8" x14ac:dyDescent="0.2">
      <c r="A25" s="37" t="s">
        <v>21</v>
      </c>
      <c r="B25" s="38">
        <v>22.976915000000002</v>
      </c>
      <c r="C25" s="38">
        <v>14.469512999999999</v>
      </c>
      <c r="D25" s="38">
        <v>45.736744000000002</v>
      </c>
      <c r="E25" s="38">
        <v>30.034689</v>
      </c>
      <c r="F25" s="4"/>
      <c r="G25" s="3"/>
      <c r="H25" s="3"/>
    </row>
    <row r="26" spans="1:8" x14ac:dyDescent="0.2">
      <c r="A26" s="36" t="s">
        <v>22</v>
      </c>
      <c r="B26" s="47">
        <v>4.293221</v>
      </c>
      <c r="C26" s="47">
        <v>8.0868769999999994</v>
      </c>
      <c r="D26" s="47">
        <v>10.378342999999999</v>
      </c>
      <c r="E26" s="47">
        <v>15.376863</v>
      </c>
      <c r="F26" s="4"/>
      <c r="G26" s="3"/>
      <c r="H26" s="3"/>
    </row>
    <row r="27" spans="1:8" x14ac:dyDescent="0.2">
      <c r="A27" s="37" t="s">
        <v>23</v>
      </c>
      <c r="B27" s="38">
        <v>5.2658019999999999</v>
      </c>
      <c r="C27" s="38">
        <v>3.7863799999999999</v>
      </c>
      <c r="D27" s="38">
        <v>10.608162999999999</v>
      </c>
      <c r="E27" s="38">
        <v>7.5125840000000004</v>
      </c>
      <c r="F27" s="4"/>
      <c r="G27" s="3"/>
      <c r="H27" s="3"/>
    </row>
    <row r="28" spans="1:8" x14ac:dyDescent="0.2">
      <c r="A28" s="35" t="s">
        <v>24</v>
      </c>
      <c r="B28" s="47">
        <v>6.5385780000000002</v>
      </c>
      <c r="C28" s="47">
        <v>10.431853</v>
      </c>
      <c r="D28" s="47">
        <v>15.166693</v>
      </c>
      <c r="E28" s="47">
        <v>21.267067000000001</v>
      </c>
      <c r="F28" s="4"/>
      <c r="G28" s="3"/>
      <c r="H28" s="3"/>
    </row>
    <row r="29" spans="1:8" x14ac:dyDescent="0.2">
      <c r="A29" s="37" t="s">
        <v>25</v>
      </c>
      <c r="B29" s="38">
        <v>14.577581</v>
      </c>
      <c r="C29" s="38">
        <v>2.389891</v>
      </c>
      <c r="D29" s="38">
        <v>25.770021</v>
      </c>
      <c r="E29" s="38">
        <v>3.4982959999999999</v>
      </c>
      <c r="F29" s="4"/>
      <c r="G29" s="3"/>
      <c r="H29" s="3"/>
    </row>
    <row r="30" spans="1:8" x14ac:dyDescent="0.2">
      <c r="A30" s="36" t="s">
        <v>26</v>
      </c>
      <c r="B30" s="47">
        <v>1.978788</v>
      </c>
      <c r="C30" s="47">
        <v>2.7331099999999999</v>
      </c>
      <c r="D30" s="47">
        <v>3.9835639999999999</v>
      </c>
      <c r="E30" s="47">
        <v>5.1722520000000003</v>
      </c>
      <c r="F30" s="4"/>
      <c r="G30" s="3"/>
      <c r="H30" s="3"/>
    </row>
    <row r="31" spans="1:8" x14ac:dyDescent="0.2">
      <c r="A31" s="37" t="s">
        <v>27</v>
      </c>
      <c r="B31" s="38">
        <v>6.9855219999999996</v>
      </c>
      <c r="C31" s="38" t="s">
        <v>253</v>
      </c>
      <c r="D31" s="38">
        <v>16.668648999999998</v>
      </c>
      <c r="E31" s="38">
        <v>0.204731</v>
      </c>
      <c r="F31" s="4"/>
      <c r="G31" s="3"/>
      <c r="H31" s="3"/>
    </row>
    <row r="32" spans="1:8" x14ac:dyDescent="0.2">
      <c r="A32" s="35" t="s">
        <v>28</v>
      </c>
      <c r="B32" s="47">
        <v>1.6258360000000001</v>
      </c>
      <c r="C32" s="47">
        <v>2.1440549999999998</v>
      </c>
      <c r="D32" s="47">
        <v>3.8557920000000001</v>
      </c>
      <c r="E32" s="47">
        <v>5.8873879999999996</v>
      </c>
      <c r="F32" s="4"/>
      <c r="G32" s="3"/>
      <c r="H32" s="3"/>
    </row>
    <row r="33" spans="1:8" x14ac:dyDescent="0.2">
      <c r="A33" s="37" t="s">
        <v>29</v>
      </c>
      <c r="B33" s="38">
        <v>0.145148</v>
      </c>
      <c r="C33" s="38">
        <v>0.14022899999999999</v>
      </c>
      <c r="D33" s="38">
        <v>0.75625500000000001</v>
      </c>
      <c r="E33" s="38">
        <v>0.25158900000000001</v>
      </c>
      <c r="F33" s="4"/>
      <c r="G33" s="3"/>
      <c r="H33" s="3"/>
    </row>
    <row r="34" spans="1:8" x14ac:dyDescent="0.2">
      <c r="A34" s="36" t="s">
        <v>30</v>
      </c>
      <c r="B34" s="47">
        <v>6.7890870000000003</v>
      </c>
      <c r="C34" s="47">
        <v>5.2896299999999998</v>
      </c>
      <c r="D34" s="47">
        <v>13.030999</v>
      </c>
      <c r="E34" s="47">
        <v>10.544134</v>
      </c>
      <c r="F34" s="4"/>
      <c r="G34" s="3"/>
      <c r="H34" s="3"/>
    </row>
    <row r="35" spans="1:8" x14ac:dyDescent="0.2">
      <c r="A35" s="37" t="s">
        <v>31</v>
      </c>
      <c r="B35" s="38">
        <v>5.686591</v>
      </c>
      <c r="C35" s="38">
        <v>5.087523</v>
      </c>
      <c r="D35" s="38">
        <v>12.887705</v>
      </c>
      <c r="E35" s="38">
        <v>9.5309500000000007</v>
      </c>
      <c r="F35" s="4"/>
      <c r="G35" s="3"/>
      <c r="H35" s="3"/>
    </row>
    <row r="36" spans="1:8" x14ac:dyDescent="0.2">
      <c r="A36" s="35" t="s">
        <v>32</v>
      </c>
      <c r="B36" s="47">
        <v>13.587752</v>
      </c>
      <c r="C36" s="47">
        <v>7.884131</v>
      </c>
      <c r="D36" s="47">
        <v>26.669077000000001</v>
      </c>
      <c r="E36" s="47">
        <v>16.902820999999999</v>
      </c>
      <c r="F36" s="4"/>
      <c r="G36" s="3"/>
      <c r="H36" s="3"/>
    </row>
    <row r="37" spans="1:8" x14ac:dyDescent="0.2">
      <c r="A37" s="37" t="s">
        <v>33</v>
      </c>
      <c r="B37" s="38">
        <v>78.238635000000002</v>
      </c>
      <c r="C37" s="38">
        <v>78.100347999999997</v>
      </c>
      <c r="D37" s="38">
        <v>96.840439000000003</v>
      </c>
      <c r="E37" s="38">
        <v>167.264127</v>
      </c>
      <c r="F37" s="4"/>
      <c r="G37" s="3"/>
      <c r="H37" s="3"/>
    </row>
    <row r="38" spans="1:8" x14ac:dyDescent="0.2">
      <c r="A38" s="36" t="s">
        <v>34</v>
      </c>
      <c r="B38" s="47">
        <v>8.6722999999999995E-2</v>
      </c>
      <c r="C38" s="47">
        <v>0.17100399999999999</v>
      </c>
      <c r="D38" s="47">
        <v>0.18043100000000001</v>
      </c>
      <c r="E38" s="47">
        <v>0.29600199999999999</v>
      </c>
      <c r="F38" s="4"/>
      <c r="G38" s="3"/>
      <c r="H38" s="3"/>
    </row>
    <row r="39" spans="1:8" x14ac:dyDescent="0.2">
      <c r="A39" s="37" t="s">
        <v>35</v>
      </c>
      <c r="B39" s="38">
        <v>7.0011650000000003</v>
      </c>
      <c r="C39" s="38">
        <v>4.6665830000000001</v>
      </c>
      <c r="D39" s="38">
        <v>14.386263</v>
      </c>
      <c r="E39" s="38">
        <v>10.006107999999999</v>
      </c>
      <c r="F39" s="4"/>
      <c r="G39" s="3"/>
      <c r="H39" s="3"/>
    </row>
    <row r="40" spans="1:8" x14ac:dyDescent="0.2">
      <c r="A40" s="35" t="s">
        <v>36</v>
      </c>
      <c r="B40" s="47">
        <v>237.93801199999999</v>
      </c>
      <c r="C40" s="47">
        <v>173.02654899999999</v>
      </c>
      <c r="D40" s="47">
        <v>422.59870100000001</v>
      </c>
      <c r="E40" s="47">
        <v>298.77113100000003</v>
      </c>
      <c r="F40" s="4"/>
      <c r="G40" s="3"/>
      <c r="H40" s="3"/>
    </row>
    <row r="41" spans="1:8" x14ac:dyDescent="0.2">
      <c r="A41" s="37" t="s">
        <v>37</v>
      </c>
      <c r="B41" s="38">
        <v>14.581925999999999</v>
      </c>
      <c r="C41" s="38">
        <v>27.567540999999999</v>
      </c>
      <c r="D41" s="38">
        <v>30.606438000000001</v>
      </c>
      <c r="E41" s="38">
        <v>55.505066999999997</v>
      </c>
      <c r="F41" s="4"/>
      <c r="G41" s="3"/>
      <c r="H41" s="3"/>
    </row>
    <row r="42" spans="1:8" x14ac:dyDescent="0.2">
      <c r="A42" s="36" t="s">
        <v>38</v>
      </c>
      <c r="B42" s="47">
        <v>2.1417709999999999</v>
      </c>
      <c r="C42" s="47">
        <v>0.73599700000000001</v>
      </c>
      <c r="D42" s="47">
        <v>3.7297720000000001</v>
      </c>
      <c r="E42" s="47">
        <v>2.873405</v>
      </c>
      <c r="F42" s="4"/>
      <c r="G42" s="3"/>
      <c r="H42" s="3"/>
    </row>
    <row r="43" spans="1:8" x14ac:dyDescent="0.2">
      <c r="A43" s="37" t="s">
        <v>39</v>
      </c>
      <c r="B43" s="38">
        <v>0.357186</v>
      </c>
      <c r="C43" s="38">
        <v>0.13139300000000001</v>
      </c>
      <c r="D43" s="38">
        <v>0.49557099999999998</v>
      </c>
      <c r="E43" s="38">
        <v>0.44553700000000002</v>
      </c>
      <c r="F43" s="4"/>
      <c r="G43" s="3"/>
      <c r="H43" s="3"/>
    </row>
    <row r="44" spans="1:8" x14ac:dyDescent="0.2">
      <c r="A44" s="35" t="s">
        <v>40</v>
      </c>
      <c r="B44" s="47">
        <v>1.6036820000000001</v>
      </c>
      <c r="C44" s="47">
        <v>0.14869199999999999</v>
      </c>
      <c r="D44" s="47">
        <v>2.0478079999999999</v>
      </c>
      <c r="E44" s="47">
        <v>0.67740500000000003</v>
      </c>
      <c r="F44" s="4"/>
      <c r="G44" s="3"/>
      <c r="H44" s="3"/>
    </row>
    <row r="45" spans="1:8" x14ac:dyDescent="0.2">
      <c r="A45" s="37" t="s">
        <v>41</v>
      </c>
      <c r="B45" s="38">
        <v>40.621093000000002</v>
      </c>
      <c r="C45" s="38">
        <v>10.218842</v>
      </c>
      <c r="D45" s="38">
        <v>55.767265999999999</v>
      </c>
      <c r="E45" s="38">
        <v>15.929465</v>
      </c>
      <c r="F45" s="4"/>
      <c r="G45" s="3"/>
      <c r="H45" s="3"/>
    </row>
    <row r="46" spans="1:8" x14ac:dyDescent="0.2">
      <c r="A46" s="36" t="s">
        <v>42</v>
      </c>
      <c r="B46" s="47">
        <v>63.314566999999997</v>
      </c>
      <c r="C46" s="47">
        <v>50.947671</v>
      </c>
      <c r="D46" s="47">
        <v>118.26500299999999</v>
      </c>
      <c r="E46" s="47">
        <v>103.51542000000001</v>
      </c>
      <c r="F46" s="4"/>
      <c r="G46" s="3"/>
      <c r="H46" s="3"/>
    </row>
    <row r="47" spans="1:8" x14ac:dyDescent="0.2">
      <c r="A47" s="37" t="s">
        <v>43</v>
      </c>
      <c r="B47" s="38">
        <v>36.696607999999998</v>
      </c>
      <c r="C47" s="38">
        <v>26.762432</v>
      </c>
      <c r="D47" s="38">
        <v>61.974381000000001</v>
      </c>
      <c r="E47" s="38">
        <v>51.983311999999998</v>
      </c>
      <c r="F47" s="4"/>
      <c r="G47" s="3"/>
      <c r="H47" s="3"/>
    </row>
    <row r="48" spans="1:8" x14ac:dyDescent="0.2">
      <c r="A48" s="35" t="s">
        <v>44</v>
      </c>
      <c r="B48" s="47" t="s">
        <v>253</v>
      </c>
      <c r="C48" s="47" t="s">
        <v>253</v>
      </c>
      <c r="D48" s="47" t="s">
        <v>253</v>
      </c>
      <c r="E48" s="47">
        <v>6.7199999999999996E-4</v>
      </c>
      <c r="F48" s="4"/>
      <c r="G48" s="3"/>
      <c r="H48" s="3"/>
    </row>
    <row r="49" spans="1:8" x14ac:dyDescent="0.2">
      <c r="A49" s="37" t="s">
        <v>45</v>
      </c>
      <c r="B49" s="38">
        <v>18.092535000000002</v>
      </c>
      <c r="C49" s="38">
        <v>4.0791409999999999</v>
      </c>
      <c r="D49" s="38">
        <v>27.810853999999999</v>
      </c>
      <c r="E49" s="38">
        <v>7.6006270000000002</v>
      </c>
      <c r="F49" s="4"/>
      <c r="G49" s="3"/>
      <c r="H49" s="3"/>
    </row>
    <row r="50" spans="1:8" x14ac:dyDescent="0.2">
      <c r="A50" s="36" t="s">
        <v>46</v>
      </c>
      <c r="B50" s="36">
        <v>0.03</v>
      </c>
      <c r="C50" s="47">
        <v>1.2E-4</v>
      </c>
      <c r="D50" s="36">
        <v>0.03</v>
      </c>
      <c r="E50" s="36">
        <v>1.2E-4</v>
      </c>
      <c r="F50" s="4"/>
      <c r="G50" s="3"/>
      <c r="H50" s="3"/>
    </row>
    <row r="51" spans="1:8" x14ac:dyDescent="0.2">
      <c r="A51" s="37" t="s">
        <v>47</v>
      </c>
      <c r="B51" s="38">
        <v>13.048299999999999</v>
      </c>
      <c r="C51" s="38">
        <v>5.7111749999999999</v>
      </c>
      <c r="D51" s="38">
        <v>23.432873000000001</v>
      </c>
      <c r="E51" s="38">
        <v>14.013251</v>
      </c>
      <c r="F51" s="4"/>
      <c r="G51" s="3"/>
      <c r="H51" s="3"/>
    </row>
    <row r="52" spans="1:8" x14ac:dyDescent="0.2">
      <c r="A52" s="35" t="s">
        <v>48</v>
      </c>
      <c r="B52" s="36">
        <v>1.8905110000000001</v>
      </c>
      <c r="C52" s="36">
        <v>2.7561819999999999</v>
      </c>
      <c r="D52" s="36">
        <v>3.4871859999999999</v>
      </c>
      <c r="E52" s="36">
        <v>5.5298749999999997</v>
      </c>
      <c r="F52" s="4"/>
      <c r="G52" s="3"/>
      <c r="H52" s="3"/>
    </row>
    <row r="53" spans="1:8" x14ac:dyDescent="0.2">
      <c r="A53" s="37" t="s">
        <v>49</v>
      </c>
      <c r="B53" s="38">
        <v>0.49593700000000002</v>
      </c>
      <c r="C53" s="38">
        <v>1.031895</v>
      </c>
      <c r="D53" s="38">
        <v>1.0478620000000001</v>
      </c>
      <c r="E53" s="38">
        <v>1.9002380000000001</v>
      </c>
      <c r="F53" s="4"/>
      <c r="G53" s="3"/>
      <c r="H53" s="3"/>
    </row>
    <row r="54" spans="1:8" x14ac:dyDescent="0.2">
      <c r="A54" s="36" t="s">
        <v>50</v>
      </c>
      <c r="B54" s="36">
        <v>1.2216849999999999</v>
      </c>
      <c r="C54" s="36">
        <v>1.9571609999999999</v>
      </c>
      <c r="D54" s="36">
        <v>3.286797</v>
      </c>
      <c r="E54" s="36">
        <v>2.133254</v>
      </c>
      <c r="F54" s="4"/>
      <c r="G54" s="3"/>
      <c r="H54" s="3"/>
    </row>
    <row r="55" spans="1:8" x14ac:dyDescent="0.2">
      <c r="A55" s="37" t="s">
        <v>51</v>
      </c>
      <c r="B55" s="38">
        <v>12.068467</v>
      </c>
      <c r="C55" s="38">
        <v>12.399198</v>
      </c>
      <c r="D55" s="38">
        <v>27.878878</v>
      </c>
      <c r="E55" s="38">
        <v>18.130956999999999</v>
      </c>
      <c r="F55" s="4"/>
      <c r="G55" s="3"/>
      <c r="H55" s="3"/>
    </row>
    <row r="56" spans="1:8" x14ac:dyDescent="0.2">
      <c r="A56" s="35" t="s">
        <v>52</v>
      </c>
      <c r="B56" s="36">
        <v>4.6850779999999999</v>
      </c>
      <c r="C56" s="36">
        <v>6.0581399999999999</v>
      </c>
      <c r="D56" s="36">
        <v>6.3028469999999999</v>
      </c>
      <c r="E56" s="36">
        <v>6.4215260000000001</v>
      </c>
      <c r="F56" s="4"/>
      <c r="G56" s="3"/>
      <c r="H56" s="3"/>
    </row>
    <row r="57" spans="1:8" x14ac:dyDescent="0.2">
      <c r="A57" s="37" t="s">
        <v>53</v>
      </c>
      <c r="B57" s="38" t="s">
        <v>253</v>
      </c>
      <c r="C57" s="38">
        <v>7.5370000000000003E-3</v>
      </c>
      <c r="D57" s="38" t="s">
        <v>253</v>
      </c>
      <c r="E57" s="38">
        <v>2.1441999999999999E-2</v>
      </c>
      <c r="F57" s="4"/>
      <c r="G57" s="3"/>
      <c r="H57" s="3"/>
    </row>
    <row r="58" spans="1:8" x14ac:dyDescent="0.2">
      <c r="A58" s="36" t="s">
        <v>54</v>
      </c>
      <c r="B58" s="36">
        <v>0.27910200000000002</v>
      </c>
      <c r="C58" s="36">
        <v>3.0000000000000001E-3</v>
      </c>
      <c r="D58" s="36">
        <v>0.42019200000000001</v>
      </c>
      <c r="E58" s="36">
        <v>9.4050000000000002E-3</v>
      </c>
      <c r="F58" s="4"/>
      <c r="G58" s="3"/>
      <c r="H58" s="3"/>
    </row>
    <row r="59" spans="1:8" ht="13.5" customHeight="1" x14ac:dyDescent="0.2">
      <c r="A59" s="37" t="s">
        <v>55</v>
      </c>
      <c r="B59" s="38">
        <v>0.139547</v>
      </c>
      <c r="C59" s="38">
        <v>1.1266830000000001</v>
      </c>
      <c r="D59" s="38">
        <v>2.5150030000000001</v>
      </c>
      <c r="E59" s="38">
        <v>1.7156389999999999</v>
      </c>
      <c r="F59" s="4"/>
      <c r="G59" s="3"/>
      <c r="H59" s="3"/>
    </row>
    <row r="60" spans="1:8" x14ac:dyDescent="0.2">
      <c r="A60" s="35" t="s">
        <v>99</v>
      </c>
      <c r="B60" s="36">
        <v>9.2420000000000002E-3</v>
      </c>
      <c r="C60" s="36">
        <v>0.49078300000000002</v>
      </c>
      <c r="D60" s="36">
        <v>0.174098</v>
      </c>
      <c r="E60" s="36">
        <v>0.80812499999999998</v>
      </c>
      <c r="F60" s="4"/>
      <c r="G60" s="3"/>
      <c r="H60" s="3"/>
    </row>
    <row r="61" spans="1:8" x14ac:dyDescent="0.2">
      <c r="A61" s="37" t="s">
        <v>56</v>
      </c>
      <c r="B61" s="38">
        <v>1.782437</v>
      </c>
      <c r="C61" s="38">
        <v>1.8229329999999999</v>
      </c>
      <c r="D61" s="38">
        <v>3.203586</v>
      </c>
      <c r="E61" s="38">
        <v>4.0292500000000002</v>
      </c>
      <c r="F61" s="4"/>
      <c r="G61" s="3"/>
      <c r="H61" s="3"/>
    </row>
    <row r="62" spans="1:8" x14ac:dyDescent="0.2">
      <c r="A62" s="36" t="s">
        <v>57</v>
      </c>
      <c r="B62" s="36">
        <v>1.186509</v>
      </c>
      <c r="C62" s="36">
        <v>1.2913460000000001</v>
      </c>
      <c r="D62" s="36">
        <v>2.6781790000000001</v>
      </c>
      <c r="E62" s="36">
        <v>2.9209770000000002</v>
      </c>
      <c r="F62" s="4"/>
      <c r="G62" s="3"/>
      <c r="H62" s="3"/>
    </row>
    <row r="63" spans="1:8" x14ac:dyDescent="0.2">
      <c r="A63" s="37" t="s">
        <v>58</v>
      </c>
      <c r="B63" s="38">
        <v>1.484721</v>
      </c>
      <c r="C63" s="38">
        <v>1.4224129999999999</v>
      </c>
      <c r="D63" s="38">
        <v>2.9940950000000002</v>
      </c>
      <c r="E63" s="38">
        <v>1.6956960000000001</v>
      </c>
      <c r="F63" s="4"/>
      <c r="G63" s="3"/>
      <c r="H63" s="3"/>
    </row>
    <row r="64" spans="1:8" x14ac:dyDescent="0.2">
      <c r="A64" s="35" t="s">
        <v>59</v>
      </c>
      <c r="B64" s="36">
        <v>4.211239</v>
      </c>
      <c r="C64" s="36">
        <v>7.2226189999999999</v>
      </c>
      <c r="D64" s="36">
        <v>7.7262019999999998</v>
      </c>
      <c r="E64" s="36">
        <v>10.553708</v>
      </c>
      <c r="F64" s="4"/>
      <c r="G64" s="3"/>
      <c r="H64" s="3"/>
    </row>
    <row r="65" spans="1:8" x14ac:dyDescent="0.2">
      <c r="A65" s="37" t="s">
        <v>60</v>
      </c>
      <c r="B65" s="38">
        <v>0.71578799999999998</v>
      </c>
      <c r="C65" s="38">
        <v>0.52470700000000003</v>
      </c>
      <c r="D65" s="38">
        <v>1.441568</v>
      </c>
      <c r="E65" s="38">
        <v>1.1574040000000001</v>
      </c>
      <c r="F65" s="4"/>
      <c r="G65" s="3"/>
      <c r="H65" s="3"/>
    </row>
    <row r="66" spans="1:8" x14ac:dyDescent="0.2">
      <c r="A66" s="36" t="s">
        <v>61</v>
      </c>
      <c r="B66" s="36">
        <v>1.078883</v>
      </c>
      <c r="C66" s="36">
        <v>0.869753</v>
      </c>
      <c r="D66" s="36">
        <v>2.109693</v>
      </c>
      <c r="E66" s="36">
        <v>1.60216</v>
      </c>
      <c r="F66" s="4"/>
      <c r="G66" s="3"/>
      <c r="H66" s="3"/>
    </row>
    <row r="67" spans="1:8" x14ac:dyDescent="0.2">
      <c r="A67" s="37" t="s">
        <v>62</v>
      </c>
      <c r="B67" s="38">
        <v>1.3188709999999999</v>
      </c>
      <c r="C67" s="38">
        <v>1.7223040000000001</v>
      </c>
      <c r="D67" s="38">
        <v>3.1125880000000001</v>
      </c>
      <c r="E67" s="38">
        <v>3.6795499999999999</v>
      </c>
      <c r="F67" s="4"/>
      <c r="G67" s="3"/>
      <c r="H67" s="3"/>
    </row>
    <row r="68" spans="1:8" x14ac:dyDescent="0.2">
      <c r="A68" s="35" t="s">
        <v>63</v>
      </c>
      <c r="B68" s="36">
        <v>101.62163</v>
      </c>
      <c r="C68" s="36">
        <v>104.203672</v>
      </c>
      <c r="D68" s="36">
        <v>237.304012</v>
      </c>
      <c r="E68" s="36">
        <v>243.59374700000001</v>
      </c>
      <c r="F68" s="4"/>
      <c r="G68" s="3"/>
      <c r="H68" s="3"/>
    </row>
    <row r="69" spans="1:8" x14ac:dyDescent="0.2">
      <c r="A69" s="37" t="s">
        <v>64</v>
      </c>
      <c r="B69" s="38">
        <v>35.841783</v>
      </c>
      <c r="C69" s="38">
        <v>42.618006999999999</v>
      </c>
      <c r="D69" s="38">
        <v>61.401406999999999</v>
      </c>
      <c r="E69" s="38">
        <v>61.889463999999997</v>
      </c>
      <c r="F69" s="4"/>
      <c r="G69" s="3"/>
      <c r="H69" s="3"/>
    </row>
    <row r="70" spans="1:8" x14ac:dyDescent="0.2">
      <c r="A70" s="36" t="s">
        <v>65</v>
      </c>
      <c r="B70" s="36">
        <v>12.814152999999999</v>
      </c>
      <c r="C70" s="36">
        <v>12.48831</v>
      </c>
      <c r="D70" s="36">
        <v>22.954442</v>
      </c>
      <c r="E70" s="36">
        <v>25.382715999999999</v>
      </c>
      <c r="F70" s="4"/>
      <c r="G70" s="3"/>
      <c r="H70" s="3"/>
    </row>
    <row r="71" spans="1:8" x14ac:dyDescent="0.2">
      <c r="A71" s="37" t="s">
        <v>66</v>
      </c>
      <c r="B71" s="38">
        <v>42.446401000000002</v>
      </c>
      <c r="C71" s="38">
        <v>30.302517000000002</v>
      </c>
      <c r="D71" s="38">
        <v>77.979386000000005</v>
      </c>
      <c r="E71" s="38">
        <v>60.11345</v>
      </c>
      <c r="F71" s="4"/>
      <c r="G71" s="3"/>
      <c r="H71" s="3"/>
    </row>
    <row r="72" spans="1:8" x14ac:dyDescent="0.2">
      <c r="A72" s="35" t="s">
        <v>67</v>
      </c>
      <c r="B72" s="36">
        <v>4.15632</v>
      </c>
      <c r="C72" s="36">
        <v>11.017789</v>
      </c>
      <c r="D72" s="36">
        <v>5.7695119999999998</v>
      </c>
      <c r="E72" s="36">
        <v>12.815032</v>
      </c>
      <c r="F72" s="4"/>
      <c r="G72" s="3"/>
      <c r="H72" s="3"/>
    </row>
    <row r="73" spans="1:8" x14ac:dyDescent="0.2">
      <c r="A73" s="37" t="s">
        <v>68</v>
      </c>
      <c r="B73" s="38">
        <v>7.1521000000000001E-2</v>
      </c>
      <c r="C73" s="38">
        <v>4.9033E-2</v>
      </c>
      <c r="D73" s="38">
        <v>0.21873799999999999</v>
      </c>
      <c r="E73" s="38">
        <v>0.111281</v>
      </c>
      <c r="F73" s="4"/>
      <c r="G73" s="3"/>
      <c r="H73" s="3"/>
    </row>
    <row r="74" spans="1:8" x14ac:dyDescent="0.2">
      <c r="A74" s="36" t="s">
        <v>69</v>
      </c>
      <c r="B74" s="36">
        <v>1.1393139999999999</v>
      </c>
      <c r="C74" s="36">
        <v>1.3717619999999999</v>
      </c>
      <c r="D74" s="36">
        <v>4.7458900000000002</v>
      </c>
      <c r="E74" s="36">
        <v>2.0154930000000002</v>
      </c>
      <c r="F74" s="4"/>
      <c r="G74" s="3"/>
      <c r="H74" s="3"/>
    </row>
    <row r="75" spans="1:8" x14ac:dyDescent="0.2">
      <c r="A75" s="37" t="s">
        <v>70</v>
      </c>
      <c r="B75" s="38">
        <v>9.7455560000000006</v>
      </c>
      <c r="C75" s="38">
        <v>7.1774389999999997</v>
      </c>
      <c r="D75" s="38">
        <v>21.266857000000002</v>
      </c>
      <c r="E75" s="38">
        <v>14.627494</v>
      </c>
      <c r="F75" s="4"/>
      <c r="G75" s="3"/>
      <c r="H75" s="3"/>
    </row>
    <row r="76" spans="1:8" x14ac:dyDescent="0.2">
      <c r="A76" s="35" t="s">
        <v>71</v>
      </c>
      <c r="B76" s="36">
        <v>5.5560479999999997</v>
      </c>
      <c r="C76" s="36">
        <v>4.2168460000000003</v>
      </c>
      <c r="D76" s="36">
        <v>10.526278</v>
      </c>
      <c r="E76" s="36">
        <v>8.1583830000000006</v>
      </c>
      <c r="F76" s="4"/>
      <c r="G76" s="3"/>
      <c r="H76" s="3"/>
    </row>
    <row r="77" spans="1:8" x14ac:dyDescent="0.2">
      <c r="A77" s="37" t="s">
        <v>72</v>
      </c>
      <c r="B77" s="38">
        <v>9.3534679999999994</v>
      </c>
      <c r="C77" s="38">
        <v>7.7845740000000001</v>
      </c>
      <c r="D77" s="38">
        <v>17.330286000000001</v>
      </c>
      <c r="E77" s="38">
        <v>16.997574</v>
      </c>
      <c r="F77" s="4"/>
      <c r="G77" s="3"/>
      <c r="H77" s="3"/>
    </row>
    <row r="78" spans="1:8" x14ac:dyDescent="0.2">
      <c r="A78" s="36" t="s">
        <v>73</v>
      </c>
      <c r="B78" s="36">
        <v>62.414909000000002</v>
      </c>
      <c r="C78" s="36">
        <v>11.008870999999999</v>
      </c>
      <c r="D78" s="36">
        <v>105.148522</v>
      </c>
      <c r="E78" s="36">
        <v>40.828201</v>
      </c>
      <c r="F78" s="4"/>
      <c r="G78" s="3"/>
      <c r="H78" s="3"/>
    </row>
    <row r="79" spans="1:8" x14ac:dyDescent="0.2">
      <c r="A79" s="37" t="s">
        <v>74</v>
      </c>
      <c r="B79" s="38">
        <v>40.516058999999998</v>
      </c>
      <c r="C79" s="38">
        <v>28.048631</v>
      </c>
      <c r="D79" s="38">
        <v>76.656447</v>
      </c>
      <c r="E79" s="38">
        <v>51.388942999999998</v>
      </c>
      <c r="F79" s="4"/>
      <c r="G79" s="3"/>
      <c r="H79" s="3"/>
    </row>
    <row r="80" spans="1:8" x14ac:dyDescent="0.2">
      <c r="A80" s="35" t="s">
        <v>75</v>
      </c>
      <c r="B80" s="36">
        <v>81.082533999999995</v>
      </c>
      <c r="C80" s="36">
        <v>54.814025999999998</v>
      </c>
      <c r="D80" s="36">
        <v>186.83320399999999</v>
      </c>
      <c r="E80" s="36">
        <v>102.650374</v>
      </c>
      <c r="F80" s="4"/>
      <c r="G80" s="3"/>
      <c r="H80" s="3"/>
    </row>
    <row r="81" spans="1:8" x14ac:dyDescent="0.2">
      <c r="A81" s="37" t="s">
        <v>76</v>
      </c>
      <c r="B81" s="38">
        <v>30.812017000000001</v>
      </c>
      <c r="C81" s="38">
        <v>9.8633570000000006</v>
      </c>
      <c r="D81" s="38">
        <v>38.479035000000003</v>
      </c>
      <c r="E81" s="38">
        <v>24.265692999999999</v>
      </c>
      <c r="F81" s="4"/>
      <c r="G81" s="3"/>
      <c r="H81" s="3"/>
    </row>
    <row r="82" spans="1:8" x14ac:dyDescent="0.2">
      <c r="A82" s="36" t="s">
        <v>77</v>
      </c>
      <c r="B82" s="36">
        <v>0.50379700000000005</v>
      </c>
      <c r="C82" s="36">
        <v>1.6592100000000001</v>
      </c>
      <c r="D82" s="36">
        <v>1.0422149999999999</v>
      </c>
      <c r="E82" s="36">
        <v>2.4570319999999999</v>
      </c>
      <c r="F82" s="4"/>
      <c r="G82" s="3"/>
      <c r="H82" s="3"/>
    </row>
    <row r="83" spans="1:8" x14ac:dyDescent="0.2">
      <c r="A83" s="37" t="s">
        <v>78</v>
      </c>
      <c r="B83" s="38">
        <v>9.4498820000000006</v>
      </c>
      <c r="C83" s="38">
        <v>6.8932219999999997</v>
      </c>
      <c r="D83" s="38">
        <v>17.413273</v>
      </c>
      <c r="E83" s="38">
        <v>15.135065000000001</v>
      </c>
      <c r="F83" s="4"/>
      <c r="G83" s="3"/>
      <c r="H83" s="3"/>
    </row>
    <row r="84" spans="1:8" x14ac:dyDescent="0.2">
      <c r="A84" s="35" t="s">
        <v>79</v>
      </c>
      <c r="B84" s="36">
        <v>2.4143000000000001E-2</v>
      </c>
      <c r="C84" s="36" t="s">
        <v>253</v>
      </c>
      <c r="D84" s="36">
        <v>3.8697000000000002E-2</v>
      </c>
      <c r="E84" s="36">
        <v>2.8618000000000001E-2</v>
      </c>
      <c r="F84" s="4"/>
      <c r="G84" s="3"/>
      <c r="H84" s="3"/>
    </row>
    <row r="85" spans="1:8" x14ac:dyDescent="0.2">
      <c r="A85" s="37" t="s">
        <v>80</v>
      </c>
      <c r="B85" s="38">
        <v>2.3764759999999998</v>
      </c>
      <c r="C85" s="38">
        <v>3.4506809999999999</v>
      </c>
      <c r="D85" s="38">
        <v>3.653991</v>
      </c>
      <c r="E85" s="38">
        <v>8.7480589999999996</v>
      </c>
      <c r="F85" s="4"/>
      <c r="G85" s="3"/>
      <c r="H85" s="3"/>
    </row>
    <row r="86" spans="1:8" x14ac:dyDescent="0.2">
      <c r="A86" s="36" t="s">
        <v>81</v>
      </c>
      <c r="B86" s="36">
        <v>0.64509399999999995</v>
      </c>
      <c r="C86" s="36">
        <v>0.43849300000000002</v>
      </c>
      <c r="D86" s="36">
        <v>1.236243</v>
      </c>
      <c r="E86" s="36">
        <v>0.87853899999999996</v>
      </c>
      <c r="F86" s="4"/>
      <c r="G86" s="3"/>
      <c r="H86" s="3"/>
    </row>
    <row r="87" spans="1:8" x14ac:dyDescent="0.2">
      <c r="A87" s="37" t="s">
        <v>82</v>
      </c>
      <c r="B87" s="38">
        <v>0.33124300000000001</v>
      </c>
      <c r="C87" s="38">
        <v>0.15403600000000001</v>
      </c>
      <c r="D87" s="38">
        <v>0.49938100000000002</v>
      </c>
      <c r="E87" s="38">
        <v>0.31656000000000001</v>
      </c>
      <c r="F87" s="4"/>
      <c r="G87" s="3"/>
      <c r="H87" s="3"/>
    </row>
    <row r="88" spans="1:8" x14ac:dyDescent="0.2">
      <c r="A88" s="35" t="s">
        <v>83</v>
      </c>
      <c r="B88" s="36">
        <v>9.2318200000000008</v>
      </c>
      <c r="C88" s="36">
        <v>7.0712400000000004</v>
      </c>
      <c r="D88" s="36">
        <v>18.853498999999999</v>
      </c>
      <c r="E88" s="36">
        <v>14.392943000000001</v>
      </c>
      <c r="F88" s="4"/>
      <c r="G88" s="3"/>
      <c r="H88" s="3"/>
    </row>
    <row r="89" spans="1:8" x14ac:dyDescent="0.2">
      <c r="A89" s="37" t="s">
        <v>84</v>
      </c>
      <c r="B89" s="38">
        <v>14.774589000000001</v>
      </c>
      <c r="C89" s="38">
        <v>11.215946000000001</v>
      </c>
      <c r="D89" s="38">
        <v>39.638488000000002</v>
      </c>
      <c r="E89" s="38">
        <v>25.404330000000002</v>
      </c>
      <c r="F89" s="4"/>
      <c r="G89" s="3"/>
      <c r="H89" s="3"/>
    </row>
    <row r="90" spans="1:8" x14ac:dyDescent="0.2">
      <c r="A90" s="36" t="s">
        <v>85</v>
      </c>
      <c r="B90" s="36">
        <v>639.387609</v>
      </c>
      <c r="C90" s="36">
        <v>415.46782100000001</v>
      </c>
      <c r="D90" s="36">
        <v>1360.9489639999999</v>
      </c>
      <c r="E90" s="36">
        <v>749.84139100000004</v>
      </c>
      <c r="F90" s="4"/>
      <c r="G90" s="3"/>
      <c r="H90" s="3"/>
    </row>
    <row r="91" spans="1:8" x14ac:dyDescent="0.2">
      <c r="A91" s="37" t="s">
        <v>86</v>
      </c>
      <c r="B91" s="38">
        <v>163.158413</v>
      </c>
      <c r="C91" s="38">
        <v>268.07221199999998</v>
      </c>
      <c r="D91" s="38">
        <v>325.61730699999998</v>
      </c>
      <c r="E91" s="38">
        <v>531.99776399999996</v>
      </c>
      <c r="F91" s="4"/>
      <c r="G91" s="3"/>
      <c r="H91" s="3"/>
    </row>
    <row r="92" spans="1:8" x14ac:dyDescent="0.2">
      <c r="A92" s="35" t="s">
        <v>87</v>
      </c>
      <c r="B92" s="36">
        <v>6.6014379999999999</v>
      </c>
      <c r="C92" s="36">
        <v>3.212151</v>
      </c>
      <c r="D92" s="36">
        <v>13.320026</v>
      </c>
      <c r="E92" s="36">
        <v>6.8450350000000002</v>
      </c>
      <c r="F92" s="4"/>
      <c r="G92" s="3"/>
      <c r="H92" s="3"/>
    </row>
    <row r="93" spans="1:8" x14ac:dyDescent="0.2">
      <c r="A93" s="37" t="s">
        <v>88</v>
      </c>
      <c r="B93" s="38">
        <v>1471.0015539999999</v>
      </c>
      <c r="C93" s="38">
        <v>792.91121299999998</v>
      </c>
      <c r="D93" s="38">
        <v>2890.809088</v>
      </c>
      <c r="E93" s="38">
        <v>1587.9160079999999</v>
      </c>
      <c r="F93" s="4"/>
      <c r="G93" s="3"/>
      <c r="H93" s="3"/>
    </row>
    <row r="94" spans="1:8" x14ac:dyDescent="0.2">
      <c r="A94" s="36" t="s">
        <v>89</v>
      </c>
      <c r="B94" s="36">
        <v>210.74656300000001</v>
      </c>
      <c r="C94" s="36">
        <v>85.768427000000003</v>
      </c>
      <c r="D94" s="36">
        <v>380.93401799999998</v>
      </c>
      <c r="E94" s="36">
        <v>165.703801</v>
      </c>
      <c r="F94" s="4"/>
      <c r="G94" s="3"/>
      <c r="H94" s="3"/>
    </row>
    <row r="95" spans="1:8" x14ac:dyDescent="0.2">
      <c r="A95" s="37" t="s">
        <v>90</v>
      </c>
      <c r="B95" s="38">
        <v>1.5095810000000001</v>
      </c>
      <c r="C95" s="38">
        <v>1.1125100000000001</v>
      </c>
      <c r="D95" s="38">
        <v>2.0912489999999999</v>
      </c>
      <c r="E95" s="38">
        <v>2.7019099999999998</v>
      </c>
      <c r="F95" s="4"/>
      <c r="G95" s="3"/>
      <c r="H95" s="3"/>
    </row>
    <row r="96" spans="1:8" x14ac:dyDescent="0.2">
      <c r="A96" s="35" t="s">
        <v>91</v>
      </c>
      <c r="B96" s="36">
        <v>56.615805999999999</v>
      </c>
      <c r="C96" s="36">
        <v>48.355538000000003</v>
      </c>
      <c r="D96" s="36">
        <v>101.050888</v>
      </c>
      <c r="E96" s="36">
        <v>81.789049000000006</v>
      </c>
      <c r="F96" s="4"/>
      <c r="G96" s="3"/>
      <c r="H96" s="3"/>
    </row>
    <row r="97" spans="1:8" x14ac:dyDescent="0.2">
      <c r="A97" s="37" t="s">
        <v>92</v>
      </c>
      <c r="B97" s="38">
        <v>3.8721139999999998</v>
      </c>
      <c r="C97" s="38">
        <v>0.98855099999999996</v>
      </c>
      <c r="D97" s="38">
        <v>8.242699</v>
      </c>
      <c r="E97" s="38">
        <v>1.703141</v>
      </c>
      <c r="F97" s="4"/>
      <c r="G97" s="3"/>
      <c r="H97" s="3"/>
    </row>
    <row r="98" spans="1:8" x14ac:dyDescent="0.2">
      <c r="A98" s="36" t="s">
        <v>93</v>
      </c>
      <c r="B98" s="36">
        <v>9.9618999999999999E-2</v>
      </c>
      <c r="C98" s="36">
        <v>2.9287000000000001E-2</v>
      </c>
      <c r="D98" s="36">
        <v>0.23975199999999999</v>
      </c>
      <c r="E98" s="36">
        <v>3.0301000000000002E-2</v>
      </c>
      <c r="F98" s="4"/>
      <c r="G98" s="3"/>
      <c r="H98" s="3"/>
    </row>
    <row r="99" spans="1:8" x14ac:dyDescent="0.2">
      <c r="A99" s="37" t="s">
        <v>94</v>
      </c>
      <c r="B99" s="38">
        <v>63.964652000000001</v>
      </c>
      <c r="C99" s="38">
        <v>45.271053000000002</v>
      </c>
      <c r="D99" s="38">
        <v>128.146413</v>
      </c>
      <c r="E99" s="38">
        <v>86.885237000000004</v>
      </c>
      <c r="F99" s="4"/>
      <c r="G99" s="3"/>
      <c r="H99" s="3"/>
    </row>
    <row r="100" spans="1:8" x14ac:dyDescent="0.2">
      <c r="A100" s="35" t="s">
        <v>95</v>
      </c>
      <c r="B100" s="36">
        <v>9.4902920000000002</v>
      </c>
      <c r="C100" s="36">
        <v>11.492865</v>
      </c>
      <c r="D100" s="36">
        <v>17.605817999999999</v>
      </c>
      <c r="E100" s="36">
        <v>23.227243999999999</v>
      </c>
      <c r="F100" s="4"/>
      <c r="G100" s="3"/>
      <c r="H100" s="3"/>
    </row>
    <row r="101" spans="1:8" x14ac:dyDescent="0.2">
      <c r="A101" s="37" t="s">
        <v>96</v>
      </c>
      <c r="B101" s="38">
        <v>11.235103000000001</v>
      </c>
      <c r="C101" s="38">
        <v>9.601756</v>
      </c>
      <c r="D101" s="38">
        <v>20.571355000000001</v>
      </c>
      <c r="E101" s="38">
        <v>18.099468000000002</v>
      </c>
      <c r="F101" s="4"/>
      <c r="G101" s="3"/>
      <c r="H101" s="3"/>
    </row>
    <row r="102" spans="1:8" x14ac:dyDescent="0.2">
      <c r="A102" s="40" t="s">
        <v>97</v>
      </c>
      <c r="B102" s="41">
        <v>13.772428</v>
      </c>
      <c r="C102" s="41">
        <v>2.7734999999999999E-2</v>
      </c>
      <c r="D102" s="41">
        <v>14.324170000000001</v>
      </c>
      <c r="E102" s="41">
        <v>2.811E-2</v>
      </c>
      <c r="F102" s="4"/>
      <c r="G102" s="3"/>
      <c r="H102" s="3"/>
    </row>
    <row r="103" spans="1:8" x14ac:dyDescent="0.2">
      <c r="A103" s="42" t="s">
        <v>98</v>
      </c>
      <c r="B103" s="43">
        <v>16.180969000000001</v>
      </c>
      <c r="C103" s="43">
        <v>10.726964000000001</v>
      </c>
      <c r="D103" s="43">
        <v>33.968567</v>
      </c>
      <c r="E103" s="43">
        <v>22.66724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214</v>
      </c>
      <c r="B105" s="18"/>
      <c r="C105" s="18"/>
      <c r="D105" s="18"/>
      <c r="E105" s="18"/>
    </row>
    <row r="106" spans="1:8" x14ac:dyDescent="0.2">
      <c r="A106" s="66" t="str">
        <f>'working sheet'!B34</f>
        <v xml:space="preserve"> بيانات عام 2021 أوليّة </v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sheet'!J7</f>
        <v>حركة التجارة الخارجية السلعية غير النفطية - عبر منافذ إمارة أبوظبي-فبراير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256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4"/>
    </row>
    <row r="5" spans="1:12" ht="25.5" customHeight="1" x14ac:dyDescent="0.2">
      <c r="A5" s="64" t="s">
        <v>215</v>
      </c>
      <c r="B5" s="65" t="s">
        <v>217</v>
      </c>
      <c r="C5" s="65"/>
      <c r="D5" s="65" t="s">
        <v>218</v>
      </c>
      <c r="E5" s="65"/>
      <c r="F5" s="4"/>
      <c r="G5" s="3"/>
      <c r="H5" s="3"/>
    </row>
    <row r="6" spans="1:12" x14ac:dyDescent="0.2">
      <c r="A6" s="64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6" t="s">
        <v>3</v>
      </c>
      <c r="B7" s="19">
        <v>9260.6569760000002</v>
      </c>
      <c r="C7" s="19">
        <v>6009.1370310000002</v>
      </c>
      <c r="D7" s="19">
        <v>19255.745884</v>
      </c>
      <c r="E7" s="19">
        <v>13566.166464</v>
      </c>
      <c r="F7" s="4"/>
      <c r="G7" s="3"/>
      <c r="H7" s="3"/>
    </row>
    <row r="8" spans="1:12" x14ac:dyDescent="0.2">
      <c r="A8" s="35" t="s">
        <v>4</v>
      </c>
      <c r="B8" s="47">
        <v>8.831016</v>
      </c>
      <c r="C8" s="47">
        <v>10.761103</v>
      </c>
      <c r="D8" s="47">
        <v>21.592040000000001</v>
      </c>
      <c r="E8" s="47">
        <v>23.783909999999999</v>
      </c>
      <c r="F8" s="4"/>
      <c r="G8" s="3"/>
      <c r="H8" s="3"/>
    </row>
    <row r="9" spans="1:12" x14ac:dyDescent="0.2">
      <c r="A9" s="37" t="s">
        <v>5</v>
      </c>
      <c r="B9" s="38">
        <v>45.699570000000001</v>
      </c>
      <c r="C9" s="38">
        <v>62.190924000000003</v>
      </c>
      <c r="D9" s="38">
        <v>93.576250000000002</v>
      </c>
      <c r="E9" s="38">
        <v>125.263081</v>
      </c>
      <c r="F9" s="4"/>
      <c r="G9" s="3"/>
      <c r="H9" s="3"/>
    </row>
    <row r="10" spans="1:12" x14ac:dyDescent="0.2">
      <c r="A10" s="36" t="s">
        <v>6</v>
      </c>
      <c r="B10" s="47">
        <v>3.6144430000000001</v>
      </c>
      <c r="C10" s="47">
        <v>15.645804999999999</v>
      </c>
      <c r="D10" s="47">
        <v>8.0376949999999994</v>
      </c>
      <c r="E10" s="47">
        <v>50.836112999999997</v>
      </c>
      <c r="F10" s="4"/>
      <c r="G10" s="3"/>
      <c r="H10" s="3"/>
    </row>
    <row r="11" spans="1:12" x14ac:dyDescent="0.2">
      <c r="A11" s="37" t="s">
        <v>7</v>
      </c>
      <c r="B11" s="38">
        <v>154.60678799999999</v>
      </c>
      <c r="C11" s="38">
        <v>142.34294700000001</v>
      </c>
      <c r="D11" s="38">
        <v>296.44918899999999</v>
      </c>
      <c r="E11" s="38">
        <v>265.53891700000003</v>
      </c>
      <c r="F11" s="4"/>
      <c r="G11" s="3"/>
      <c r="H11" s="3"/>
    </row>
    <row r="12" spans="1:12" x14ac:dyDescent="0.2">
      <c r="A12" s="35" t="s">
        <v>8</v>
      </c>
      <c r="B12" s="47">
        <v>3.9391000000000002E-2</v>
      </c>
      <c r="C12" s="47">
        <v>2.2804000000000001E-2</v>
      </c>
      <c r="D12" s="47">
        <v>3.9631E-2</v>
      </c>
      <c r="E12" s="47">
        <v>8.7262999999999993E-2</v>
      </c>
      <c r="F12" s="4"/>
      <c r="G12" s="3"/>
      <c r="H12" s="3"/>
    </row>
    <row r="13" spans="1:12" x14ac:dyDescent="0.2">
      <c r="A13" s="37" t="s">
        <v>9</v>
      </c>
      <c r="B13" s="38">
        <v>0.69188400000000005</v>
      </c>
      <c r="C13" s="38">
        <v>1.3189029999999999</v>
      </c>
      <c r="D13" s="38">
        <v>1.330681</v>
      </c>
      <c r="E13" s="38">
        <v>2.6105480000000001</v>
      </c>
      <c r="F13" s="4"/>
      <c r="G13" s="3"/>
      <c r="H13" s="3"/>
    </row>
    <row r="14" spans="1:12" x14ac:dyDescent="0.2">
      <c r="A14" s="36" t="s">
        <v>10</v>
      </c>
      <c r="B14" s="47">
        <v>28.400850999999999</v>
      </c>
      <c r="C14" s="47">
        <v>17.787922999999999</v>
      </c>
      <c r="D14" s="47">
        <v>57.190075999999998</v>
      </c>
      <c r="E14" s="47">
        <v>39.495618</v>
      </c>
      <c r="F14" s="4"/>
      <c r="G14" s="3"/>
      <c r="H14" s="3"/>
    </row>
    <row r="15" spans="1:12" x14ac:dyDescent="0.2">
      <c r="A15" s="37" t="s">
        <v>11</v>
      </c>
      <c r="B15" s="38">
        <v>43.621791999999999</v>
      </c>
      <c r="C15" s="38">
        <v>49.312024000000001</v>
      </c>
      <c r="D15" s="38">
        <v>83.862797999999998</v>
      </c>
      <c r="E15" s="38">
        <v>93.910860999999997</v>
      </c>
      <c r="F15" s="4"/>
      <c r="G15" s="3"/>
      <c r="H15" s="3"/>
    </row>
    <row r="16" spans="1:12" x14ac:dyDescent="0.2">
      <c r="A16" s="35" t="s">
        <v>12</v>
      </c>
      <c r="B16" s="47">
        <v>15.032216</v>
      </c>
      <c r="C16" s="47">
        <v>10.447329999999999</v>
      </c>
      <c r="D16" s="47">
        <v>19.113416000000001</v>
      </c>
      <c r="E16" s="47">
        <v>18.359686</v>
      </c>
      <c r="F16" s="4"/>
      <c r="G16" s="3"/>
      <c r="H16" s="3"/>
    </row>
    <row r="17" spans="1:8" x14ac:dyDescent="0.2">
      <c r="A17" s="37" t="s">
        <v>13</v>
      </c>
      <c r="B17" s="38">
        <v>66.325783000000001</v>
      </c>
      <c r="C17" s="38">
        <v>33.974347999999999</v>
      </c>
      <c r="D17" s="38">
        <v>91.950432000000006</v>
      </c>
      <c r="E17" s="38">
        <v>201.86888099999999</v>
      </c>
      <c r="F17" s="4"/>
      <c r="G17" s="3"/>
      <c r="H17" s="3"/>
    </row>
    <row r="18" spans="1:8" x14ac:dyDescent="0.2">
      <c r="A18" s="36" t="s">
        <v>14</v>
      </c>
      <c r="B18" s="47">
        <v>5.5802060000000004</v>
      </c>
      <c r="C18" s="47">
        <v>3.1943250000000001</v>
      </c>
      <c r="D18" s="47">
        <v>9.2586019999999998</v>
      </c>
      <c r="E18" s="47">
        <v>9.3464829999999992</v>
      </c>
      <c r="F18" s="4"/>
      <c r="G18" s="3"/>
      <c r="H18" s="3"/>
    </row>
    <row r="19" spans="1:8" x14ac:dyDescent="0.2">
      <c r="A19" s="37" t="s">
        <v>15</v>
      </c>
      <c r="B19" s="38">
        <v>68.741403000000005</v>
      </c>
      <c r="C19" s="38">
        <v>55.875508000000004</v>
      </c>
      <c r="D19" s="38">
        <v>192.368818</v>
      </c>
      <c r="E19" s="38">
        <v>112.061184</v>
      </c>
      <c r="F19" s="4"/>
      <c r="G19" s="3"/>
      <c r="H19" s="3"/>
    </row>
    <row r="20" spans="1:8" x14ac:dyDescent="0.2">
      <c r="A20" s="35" t="s">
        <v>16</v>
      </c>
      <c r="B20" s="47">
        <v>4.6832640000000003</v>
      </c>
      <c r="C20" s="47">
        <v>1.6121760000000001</v>
      </c>
      <c r="D20" s="47">
        <v>6.3596450000000004</v>
      </c>
      <c r="E20" s="47">
        <v>3.833561</v>
      </c>
      <c r="F20" s="4"/>
      <c r="G20" s="3"/>
      <c r="H20" s="3"/>
    </row>
    <row r="21" spans="1:8" x14ac:dyDescent="0.2">
      <c r="A21" s="37" t="s">
        <v>17</v>
      </c>
      <c r="B21" s="38">
        <v>0.158967</v>
      </c>
      <c r="C21" s="38">
        <v>0.186972</v>
      </c>
      <c r="D21" s="38">
        <v>0.327735</v>
      </c>
      <c r="E21" s="38">
        <v>0.24825900000000001</v>
      </c>
      <c r="F21" s="4"/>
      <c r="G21" s="3"/>
      <c r="H21" s="3"/>
    </row>
    <row r="22" spans="1:8" x14ac:dyDescent="0.2">
      <c r="A22" s="36" t="s">
        <v>18</v>
      </c>
      <c r="B22" s="47">
        <v>26.840211</v>
      </c>
      <c r="C22" s="47">
        <v>34.042357000000003</v>
      </c>
      <c r="D22" s="47">
        <v>39.831989</v>
      </c>
      <c r="E22" s="47">
        <v>61.427200999999997</v>
      </c>
      <c r="F22" s="4"/>
      <c r="G22" s="3"/>
      <c r="H22" s="3"/>
    </row>
    <row r="23" spans="1:8" x14ac:dyDescent="0.2">
      <c r="A23" s="37" t="s">
        <v>19</v>
      </c>
      <c r="B23" s="38">
        <v>3.1797260000000001</v>
      </c>
      <c r="C23" s="38">
        <v>6.0836829999999997</v>
      </c>
      <c r="D23" s="38">
        <v>7.2280030000000002</v>
      </c>
      <c r="E23" s="38">
        <v>13.337691</v>
      </c>
      <c r="F23" s="4"/>
      <c r="G23" s="3"/>
      <c r="H23" s="3"/>
    </row>
    <row r="24" spans="1:8" x14ac:dyDescent="0.2">
      <c r="A24" s="35" t="s">
        <v>20</v>
      </c>
      <c r="B24" s="47">
        <v>6.2529709999999996</v>
      </c>
      <c r="C24" s="47">
        <v>11.655103</v>
      </c>
      <c r="D24" s="47">
        <v>11.69622</v>
      </c>
      <c r="E24" s="47">
        <v>19.537893</v>
      </c>
      <c r="F24" s="4"/>
      <c r="G24" s="3"/>
      <c r="H24" s="3"/>
    </row>
    <row r="25" spans="1:8" x14ac:dyDescent="0.2">
      <c r="A25" s="37" t="s">
        <v>21</v>
      </c>
      <c r="B25" s="38">
        <v>9.2493099999999995</v>
      </c>
      <c r="C25" s="38">
        <v>16.315958999999999</v>
      </c>
      <c r="D25" s="38">
        <v>15.091872</v>
      </c>
      <c r="E25" s="38">
        <v>27.994962999999998</v>
      </c>
      <c r="F25" s="4"/>
      <c r="G25" s="3"/>
      <c r="H25" s="3"/>
    </row>
    <row r="26" spans="1:8" x14ac:dyDescent="0.2">
      <c r="A26" s="36" t="s">
        <v>22</v>
      </c>
      <c r="B26" s="47">
        <v>74.830153999999993</v>
      </c>
      <c r="C26" s="47">
        <v>69.903525999999999</v>
      </c>
      <c r="D26" s="47">
        <v>157.16056800000001</v>
      </c>
      <c r="E26" s="47">
        <v>155.98938699999999</v>
      </c>
      <c r="F26" s="4"/>
      <c r="G26" s="3"/>
      <c r="H26" s="3"/>
    </row>
    <row r="27" spans="1:8" x14ac:dyDescent="0.2">
      <c r="A27" s="37" t="s">
        <v>23</v>
      </c>
      <c r="B27" s="38">
        <v>33.733426999999999</v>
      </c>
      <c r="C27" s="38">
        <v>26.292819999999999</v>
      </c>
      <c r="D27" s="38">
        <v>60.549292999999999</v>
      </c>
      <c r="E27" s="38">
        <v>54.758662000000001</v>
      </c>
      <c r="F27" s="4"/>
      <c r="G27" s="3"/>
      <c r="H27" s="3"/>
    </row>
    <row r="28" spans="1:8" x14ac:dyDescent="0.2">
      <c r="A28" s="35" t="s">
        <v>24</v>
      </c>
      <c r="B28" s="47">
        <v>23.379749</v>
      </c>
      <c r="C28" s="47">
        <v>23.044453000000001</v>
      </c>
      <c r="D28" s="47">
        <v>51.328043999999998</v>
      </c>
      <c r="E28" s="47">
        <v>47.256183999999998</v>
      </c>
      <c r="F28" s="4"/>
      <c r="G28" s="3"/>
      <c r="H28" s="3"/>
    </row>
    <row r="29" spans="1:8" x14ac:dyDescent="0.2">
      <c r="A29" s="37" t="s">
        <v>25</v>
      </c>
      <c r="B29" s="38">
        <v>4.7125360000000001</v>
      </c>
      <c r="C29" s="38">
        <v>2.4812699999999999</v>
      </c>
      <c r="D29" s="38">
        <v>8.3120039999999999</v>
      </c>
      <c r="E29" s="38">
        <v>4.5448269999999997</v>
      </c>
      <c r="F29" s="4"/>
      <c r="G29" s="3"/>
      <c r="H29" s="3"/>
    </row>
    <row r="30" spans="1:8" x14ac:dyDescent="0.2">
      <c r="A30" s="36" t="s">
        <v>26</v>
      </c>
      <c r="B30" s="47">
        <v>22.707567000000001</v>
      </c>
      <c r="C30" s="47">
        <v>6.2259260000000003</v>
      </c>
      <c r="D30" s="47">
        <v>25.514241999999999</v>
      </c>
      <c r="E30" s="47">
        <v>10.557316999999999</v>
      </c>
      <c r="F30" s="4"/>
      <c r="G30" s="3"/>
      <c r="H30" s="3"/>
    </row>
    <row r="31" spans="1:8" x14ac:dyDescent="0.2">
      <c r="A31" s="37" t="s">
        <v>27</v>
      </c>
      <c r="B31" s="38">
        <v>1.0227E-2</v>
      </c>
      <c r="C31" s="38">
        <v>1.6032999999999999E-2</v>
      </c>
      <c r="D31" s="38">
        <v>2.6533999999999999E-2</v>
      </c>
      <c r="E31" s="38">
        <v>1.6448000000000001E-2</v>
      </c>
      <c r="F31" s="4"/>
      <c r="G31" s="3"/>
      <c r="H31" s="3"/>
    </row>
    <row r="32" spans="1:8" x14ac:dyDescent="0.2">
      <c r="A32" s="35" t="s">
        <v>28</v>
      </c>
      <c r="B32" s="47">
        <v>93.738727999999995</v>
      </c>
      <c r="C32" s="47">
        <v>42.569443</v>
      </c>
      <c r="D32" s="47">
        <v>159.97112899999999</v>
      </c>
      <c r="E32" s="47">
        <v>95.047627000000006</v>
      </c>
      <c r="F32" s="4"/>
      <c r="G32" s="3"/>
      <c r="H32" s="3"/>
    </row>
    <row r="33" spans="1:8" x14ac:dyDescent="0.2">
      <c r="A33" s="37" t="s">
        <v>29</v>
      </c>
      <c r="B33" s="38">
        <v>373.76943299999999</v>
      </c>
      <c r="C33" s="38">
        <v>261.90185600000001</v>
      </c>
      <c r="D33" s="38">
        <v>806.92147599999998</v>
      </c>
      <c r="E33" s="38">
        <v>710.460239</v>
      </c>
      <c r="F33" s="4"/>
      <c r="G33" s="3"/>
      <c r="H33" s="3"/>
    </row>
    <row r="34" spans="1:8" x14ac:dyDescent="0.2">
      <c r="A34" s="36" t="s">
        <v>30</v>
      </c>
      <c r="B34" s="47">
        <v>46.804918000000001</v>
      </c>
      <c r="C34" s="47">
        <v>133.80938599999999</v>
      </c>
      <c r="D34" s="47">
        <v>98.015865000000005</v>
      </c>
      <c r="E34" s="47">
        <v>226.06798900000001</v>
      </c>
      <c r="F34" s="4"/>
      <c r="G34" s="3"/>
      <c r="H34" s="3"/>
    </row>
    <row r="35" spans="1:8" x14ac:dyDescent="0.2">
      <c r="A35" s="37" t="s">
        <v>31</v>
      </c>
      <c r="B35" s="38">
        <v>179.92579599999999</v>
      </c>
      <c r="C35" s="38">
        <v>75.519918000000004</v>
      </c>
      <c r="D35" s="38">
        <v>365.15197699999999</v>
      </c>
      <c r="E35" s="38">
        <v>269.25516299999998</v>
      </c>
      <c r="F35" s="4"/>
      <c r="G35" s="3"/>
      <c r="H35" s="3"/>
    </row>
    <row r="36" spans="1:8" x14ac:dyDescent="0.2">
      <c r="A36" s="35" t="s">
        <v>32</v>
      </c>
      <c r="B36" s="47">
        <v>30.270658999999998</v>
      </c>
      <c r="C36" s="47">
        <v>34.474088000000002</v>
      </c>
      <c r="D36" s="47">
        <v>84.758118999999994</v>
      </c>
      <c r="E36" s="47">
        <v>52.744869000000001</v>
      </c>
      <c r="F36" s="4"/>
      <c r="G36" s="3"/>
      <c r="H36" s="3"/>
    </row>
    <row r="37" spans="1:8" x14ac:dyDescent="0.2">
      <c r="A37" s="37" t="s">
        <v>33</v>
      </c>
      <c r="B37" s="38">
        <v>162.46483499999999</v>
      </c>
      <c r="C37" s="38">
        <v>445.10868900000003</v>
      </c>
      <c r="D37" s="38">
        <v>418.07685300000003</v>
      </c>
      <c r="E37" s="38">
        <v>906.95245799999998</v>
      </c>
      <c r="F37" s="4"/>
      <c r="G37" s="3"/>
      <c r="H37" s="3"/>
    </row>
    <row r="38" spans="1:8" x14ac:dyDescent="0.2">
      <c r="A38" s="36" t="s">
        <v>34</v>
      </c>
      <c r="B38" s="47">
        <v>3.580314</v>
      </c>
      <c r="C38" s="47">
        <v>1.191608</v>
      </c>
      <c r="D38" s="47">
        <v>7.2903510000000002</v>
      </c>
      <c r="E38" s="47">
        <v>4.6393769999999996</v>
      </c>
      <c r="F38" s="4"/>
      <c r="G38" s="3"/>
      <c r="H38" s="3"/>
    </row>
    <row r="39" spans="1:8" x14ac:dyDescent="0.2">
      <c r="A39" s="37" t="s">
        <v>35</v>
      </c>
      <c r="B39" s="38">
        <v>28.414525999999999</v>
      </c>
      <c r="C39" s="38">
        <v>23.754079000000001</v>
      </c>
      <c r="D39" s="38">
        <v>71.146592999999996</v>
      </c>
      <c r="E39" s="38">
        <v>48.938156999999997</v>
      </c>
      <c r="F39" s="4"/>
      <c r="G39" s="3"/>
      <c r="H39" s="3"/>
    </row>
    <row r="40" spans="1:8" x14ac:dyDescent="0.2">
      <c r="A40" s="35" t="s">
        <v>36</v>
      </c>
      <c r="B40" s="47">
        <v>26.063979</v>
      </c>
      <c r="C40" s="47">
        <v>28.578088999999999</v>
      </c>
      <c r="D40" s="47">
        <v>51.953552999999999</v>
      </c>
      <c r="E40" s="47">
        <v>53.628959999999999</v>
      </c>
      <c r="F40" s="4"/>
      <c r="G40" s="3"/>
      <c r="H40" s="3"/>
    </row>
    <row r="41" spans="1:8" x14ac:dyDescent="0.2">
      <c r="A41" s="37" t="s">
        <v>37</v>
      </c>
      <c r="B41" s="38">
        <v>86.948436000000001</v>
      </c>
      <c r="C41" s="38">
        <v>85.554413999999994</v>
      </c>
      <c r="D41" s="38">
        <v>173.636537</v>
      </c>
      <c r="E41" s="38">
        <v>173.52315300000001</v>
      </c>
      <c r="F41" s="4"/>
      <c r="G41" s="3"/>
      <c r="H41" s="3"/>
    </row>
    <row r="42" spans="1:8" x14ac:dyDescent="0.2">
      <c r="A42" s="36" t="s">
        <v>38</v>
      </c>
      <c r="B42" s="47">
        <v>5.1300549999999996</v>
      </c>
      <c r="C42" s="47">
        <v>5.3241329999999998</v>
      </c>
      <c r="D42" s="47">
        <v>11.354132999999999</v>
      </c>
      <c r="E42" s="47">
        <v>9.1655700000000007</v>
      </c>
      <c r="F42" s="4"/>
      <c r="G42" s="3"/>
      <c r="H42" s="3"/>
    </row>
    <row r="43" spans="1:8" x14ac:dyDescent="0.2">
      <c r="A43" s="37" t="s">
        <v>39</v>
      </c>
      <c r="B43" s="38">
        <v>1.497252</v>
      </c>
      <c r="C43" s="38">
        <v>2.0119039999999999</v>
      </c>
      <c r="D43" s="38">
        <v>4.575253</v>
      </c>
      <c r="E43" s="38">
        <v>4.0025500000000003</v>
      </c>
      <c r="F43" s="4"/>
      <c r="G43" s="3"/>
      <c r="H43" s="3"/>
    </row>
    <row r="44" spans="1:8" x14ac:dyDescent="0.2">
      <c r="A44" s="35" t="s">
        <v>40</v>
      </c>
      <c r="B44" s="47">
        <v>2.114268</v>
      </c>
      <c r="C44" s="47">
        <v>4.0011999999999999E-2</v>
      </c>
      <c r="D44" s="47">
        <v>3.2312150000000002</v>
      </c>
      <c r="E44" s="47">
        <v>4.8946000000000003E-2</v>
      </c>
      <c r="F44" s="4"/>
      <c r="G44" s="3"/>
      <c r="H44" s="3"/>
    </row>
    <row r="45" spans="1:8" x14ac:dyDescent="0.2">
      <c r="A45" s="37" t="s">
        <v>41</v>
      </c>
      <c r="B45" s="38">
        <v>115.50385799999999</v>
      </c>
      <c r="C45" s="38">
        <v>76.971772999999999</v>
      </c>
      <c r="D45" s="38">
        <v>207.642515</v>
      </c>
      <c r="E45" s="38">
        <v>181.249663</v>
      </c>
      <c r="F45" s="4"/>
      <c r="G45" s="3"/>
      <c r="H45" s="3"/>
    </row>
    <row r="46" spans="1:8" x14ac:dyDescent="0.2">
      <c r="A46" s="36" t="s">
        <v>42</v>
      </c>
      <c r="B46" s="47">
        <v>248.92331999999999</v>
      </c>
      <c r="C46" s="47">
        <v>302.93574100000001</v>
      </c>
      <c r="D46" s="47">
        <v>531.91155200000003</v>
      </c>
      <c r="E46" s="47">
        <v>614.92956200000003</v>
      </c>
      <c r="F46" s="4"/>
      <c r="G46" s="3"/>
      <c r="H46" s="3"/>
    </row>
    <row r="47" spans="1:8" x14ac:dyDescent="0.2">
      <c r="A47" s="37" t="s">
        <v>43</v>
      </c>
      <c r="B47" s="38">
        <v>30.853925</v>
      </c>
      <c r="C47" s="38">
        <v>37.063889000000003</v>
      </c>
      <c r="D47" s="38">
        <v>84.697882000000007</v>
      </c>
      <c r="E47" s="38">
        <v>70.187942000000007</v>
      </c>
      <c r="F47" s="4"/>
      <c r="G47" s="3"/>
      <c r="H47" s="3"/>
    </row>
    <row r="48" spans="1:8" x14ac:dyDescent="0.2">
      <c r="A48" s="35" t="s">
        <v>44</v>
      </c>
      <c r="B48" s="47">
        <v>0.70930000000000004</v>
      </c>
      <c r="C48" s="47">
        <v>0.66485000000000005</v>
      </c>
      <c r="D48" s="47">
        <v>1.9619180000000001</v>
      </c>
      <c r="E48" s="47">
        <v>0.715503</v>
      </c>
      <c r="F48" s="4"/>
      <c r="G48" s="3"/>
      <c r="H48" s="3"/>
    </row>
    <row r="49" spans="1:8" x14ac:dyDescent="0.2">
      <c r="A49" s="37" t="s">
        <v>45</v>
      </c>
      <c r="B49" s="38">
        <v>6.8165680000000002</v>
      </c>
      <c r="C49" s="38">
        <v>3.0868910000000001</v>
      </c>
      <c r="D49" s="38">
        <v>8.9076260000000005</v>
      </c>
      <c r="E49" s="38">
        <v>11.110696000000001</v>
      </c>
      <c r="F49" s="4"/>
      <c r="G49" s="3"/>
      <c r="H49" s="3"/>
    </row>
    <row r="50" spans="1:8" x14ac:dyDescent="0.2">
      <c r="A50" s="36" t="s">
        <v>46</v>
      </c>
      <c r="B50" s="47">
        <v>2.934E-3</v>
      </c>
      <c r="C50" s="47">
        <v>1.6368000000000001E-2</v>
      </c>
      <c r="D50" s="47">
        <v>9.1814000000000007E-2</v>
      </c>
      <c r="E50" s="47">
        <v>0.18887399999999999</v>
      </c>
      <c r="F50" s="4"/>
      <c r="G50" s="3"/>
      <c r="H50" s="3"/>
    </row>
    <row r="51" spans="1:8" x14ac:dyDescent="0.2">
      <c r="A51" s="37" t="s">
        <v>47</v>
      </c>
      <c r="B51" s="38">
        <v>11.225396999999999</v>
      </c>
      <c r="C51" s="38">
        <v>8.9469349999999999</v>
      </c>
      <c r="D51" s="38">
        <v>25.902853</v>
      </c>
      <c r="E51" s="38">
        <v>15.65917</v>
      </c>
      <c r="F51" s="4"/>
      <c r="G51" s="3"/>
      <c r="H51" s="3"/>
    </row>
    <row r="52" spans="1:8" x14ac:dyDescent="0.2">
      <c r="A52" s="35" t="s">
        <v>48</v>
      </c>
      <c r="B52" s="47">
        <v>8.0378000000000005E-2</v>
      </c>
      <c r="C52" s="47">
        <v>0.66971099999999995</v>
      </c>
      <c r="D52" s="47">
        <v>0.109583</v>
      </c>
      <c r="E52" s="47">
        <v>0.96146900000000002</v>
      </c>
      <c r="F52" s="4"/>
      <c r="G52" s="3"/>
      <c r="H52" s="3"/>
    </row>
    <row r="53" spans="1:8" x14ac:dyDescent="0.2">
      <c r="A53" s="37" t="s">
        <v>49</v>
      </c>
      <c r="B53" s="38">
        <v>0.24626000000000001</v>
      </c>
      <c r="C53" s="38">
        <v>0.11194</v>
      </c>
      <c r="D53" s="38">
        <v>0.64281500000000003</v>
      </c>
      <c r="E53" s="38">
        <v>2.012864</v>
      </c>
      <c r="F53" s="4"/>
      <c r="G53" s="3"/>
      <c r="H53" s="3"/>
    </row>
    <row r="54" spans="1:8" x14ac:dyDescent="0.2">
      <c r="A54" s="36" t="s">
        <v>50</v>
      </c>
      <c r="B54" s="47">
        <v>79.233401999999998</v>
      </c>
      <c r="C54" s="47">
        <v>52.984045000000002</v>
      </c>
      <c r="D54" s="47">
        <v>138.53537</v>
      </c>
      <c r="E54" s="47">
        <v>169.70046099999999</v>
      </c>
      <c r="F54" s="4"/>
      <c r="G54" s="3"/>
      <c r="H54" s="3"/>
    </row>
    <row r="55" spans="1:8" x14ac:dyDescent="0.2">
      <c r="A55" s="37" t="s">
        <v>51</v>
      </c>
      <c r="B55" s="38">
        <v>45.419308999999998</v>
      </c>
      <c r="C55" s="38">
        <v>46.531106000000001</v>
      </c>
      <c r="D55" s="38">
        <v>106.999398</v>
      </c>
      <c r="E55" s="38">
        <v>92.868073999999993</v>
      </c>
      <c r="F55" s="4"/>
      <c r="G55" s="3"/>
      <c r="H55" s="3"/>
    </row>
    <row r="56" spans="1:8" x14ac:dyDescent="0.2">
      <c r="A56" s="35" t="s">
        <v>52</v>
      </c>
      <c r="B56" s="47">
        <v>103.384697</v>
      </c>
      <c r="C56" s="47">
        <v>1.284038</v>
      </c>
      <c r="D56" s="47">
        <v>119.10455</v>
      </c>
      <c r="E56" s="47">
        <v>3.5882329999999998</v>
      </c>
      <c r="F56" s="4"/>
      <c r="G56" s="3"/>
      <c r="H56" s="3"/>
    </row>
    <row r="57" spans="1:8" x14ac:dyDescent="0.2">
      <c r="A57" s="37" t="s">
        <v>53</v>
      </c>
      <c r="B57" s="38">
        <v>1.2295830000000001</v>
      </c>
      <c r="C57" s="38">
        <v>2.8452860000000002</v>
      </c>
      <c r="D57" s="38">
        <v>3.3458700000000001</v>
      </c>
      <c r="E57" s="38">
        <v>5.6702269999999997</v>
      </c>
      <c r="F57" s="4"/>
      <c r="G57" s="3"/>
      <c r="H57" s="3"/>
    </row>
    <row r="58" spans="1:8" x14ac:dyDescent="0.2">
      <c r="A58" s="36" t="s">
        <v>54</v>
      </c>
      <c r="B58" s="47">
        <v>0.150977</v>
      </c>
      <c r="C58" s="47">
        <v>0.260158</v>
      </c>
      <c r="D58" s="47">
        <v>0.29420099999999999</v>
      </c>
      <c r="E58" s="47">
        <v>0.37942300000000001</v>
      </c>
      <c r="F58" s="4"/>
      <c r="G58" s="3"/>
      <c r="H58" s="3"/>
    </row>
    <row r="59" spans="1:8" x14ac:dyDescent="0.2">
      <c r="A59" s="37" t="s">
        <v>55</v>
      </c>
      <c r="B59" s="38">
        <v>3.1475390000000001</v>
      </c>
      <c r="C59" s="38">
        <v>5.1486260000000001</v>
      </c>
      <c r="D59" s="38">
        <v>4.6532499999999999</v>
      </c>
      <c r="E59" s="38">
        <v>7.9121249999999996</v>
      </c>
      <c r="F59" s="4"/>
      <c r="G59" s="3"/>
      <c r="H59" s="3"/>
    </row>
    <row r="60" spans="1:8" x14ac:dyDescent="0.2">
      <c r="A60" s="35" t="s">
        <v>99</v>
      </c>
      <c r="B60" s="47">
        <v>2.7385E-2</v>
      </c>
      <c r="C60" s="47">
        <v>3.4409000000000002E-2</v>
      </c>
      <c r="D60" s="47">
        <v>4.0280999999999997E-2</v>
      </c>
      <c r="E60" s="47">
        <v>9.3909000000000006E-2</v>
      </c>
      <c r="F60" s="4"/>
      <c r="G60" s="3"/>
      <c r="H60" s="3"/>
    </row>
    <row r="61" spans="1:8" x14ac:dyDescent="0.2">
      <c r="A61" s="37" t="s">
        <v>56</v>
      </c>
      <c r="B61" s="38">
        <v>3.2288169999999998</v>
      </c>
      <c r="C61" s="38">
        <v>4.706982</v>
      </c>
      <c r="D61" s="38">
        <v>7.1604640000000002</v>
      </c>
      <c r="E61" s="38">
        <v>8.6826260000000008</v>
      </c>
      <c r="F61" s="4"/>
      <c r="G61" s="3"/>
      <c r="H61" s="3"/>
    </row>
    <row r="62" spans="1:8" x14ac:dyDescent="0.2">
      <c r="A62" s="36" t="s">
        <v>57</v>
      </c>
      <c r="B62" s="47">
        <v>1.7357400000000001</v>
      </c>
      <c r="C62" s="47">
        <v>1.9809349999999999</v>
      </c>
      <c r="D62" s="47">
        <v>5.407845</v>
      </c>
      <c r="E62" s="47">
        <v>4.9246850000000002</v>
      </c>
      <c r="F62" s="4"/>
      <c r="G62" s="3"/>
      <c r="H62" s="3"/>
    </row>
    <row r="63" spans="1:8" x14ac:dyDescent="0.2">
      <c r="A63" s="37" t="s">
        <v>58</v>
      </c>
      <c r="B63" s="38">
        <v>5.0303969999999998</v>
      </c>
      <c r="C63" s="38">
        <v>5.4779179999999998</v>
      </c>
      <c r="D63" s="38">
        <v>15.356631999999999</v>
      </c>
      <c r="E63" s="38">
        <v>26.038359</v>
      </c>
      <c r="F63" s="4"/>
      <c r="G63" s="3"/>
      <c r="H63" s="3"/>
    </row>
    <row r="64" spans="1:8" x14ac:dyDescent="0.2">
      <c r="A64" s="35" t="s">
        <v>59</v>
      </c>
      <c r="B64" s="47">
        <v>3.048521</v>
      </c>
      <c r="C64" s="47">
        <v>4.953265</v>
      </c>
      <c r="D64" s="47">
        <v>5.9612290000000003</v>
      </c>
      <c r="E64" s="47">
        <v>6.8694300000000004</v>
      </c>
      <c r="F64" s="4"/>
      <c r="G64" s="3"/>
      <c r="H64" s="3"/>
    </row>
    <row r="65" spans="1:8" x14ac:dyDescent="0.2">
      <c r="A65" s="37" t="s">
        <v>60</v>
      </c>
      <c r="B65" s="38">
        <v>0.62559699999999996</v>
      </c>
      <c r="C65" s="38">
        <v>0.27079399999999998</v>
      </c>
      <c r="D65" s="38">
        <v>1.100751</v>
      </c>
      <c r="E65" s="38">
        <v>0.702986</v>
      </c>
      <c r="F65" s="4"/>
      <c r="G65" s="3"/>
      <c r="H65" s="3"/>
    </row>
    <row r="66" spans="1:8" x14ac:dyDescent="0.2">
      <c r="A66" s="36" t="s">
        <v>61</v>
      </c>
      <c r="B66" s="47">
        <v>5.2452379999999996</v>
      </c>
      <c r="C66" s="47">
        <v>2.3701989999999999</v>
      </c>
      <c r="D66" s="47">
        <v>10.363619999999999</v>
      </c>
      <c r="E66" s="47">
        <v>5.6139700000000001</v>
      </c>
      <c r="F66" s="4"/>
      <c r="G66" s="3"/>
      <c r="H66" s="3"/>
    </row>
    <row r="67" spans="1:8" x14ac:dyDescent="0.2">
      <c r="A67" s="37" t="s">
        <v>62</v>
      </c>
      <c r="B67" s="38">
        <v>0.37190000000000001</v>
      </c>
      <c r="C67" s="38">
        <v>0.38702900000000001</v>
      </c>
      <c r="D67" s="38">
        <v>0.85668800000000001</v>
      </c>
      <c r="E67" s="38">
        <v>0.99424299999999999</v>
      </c>
      <c r="F67" s="4"/>
      <c r="G67" s="3"/>
      <c r="H67" s="3"/>
    </row>
    <row r="68" spans="1:8" x14ac:dyDescent="0.2">
      <c r="A68" s="35" t="s">
        <v>63</v>
      </c>
      <c r="B68" s="47">
        <v>4.2100239999999998</v>
      </c>
      <c r="C68" s="47">
        <v>5.1795410000000004</v>
      </c>
      <c r="D68" s="47">
        <v>9.2871869999999994</v>
      </c>
      <c r="E68" s="47">
        <v>14.473521</v>
      </c>
      <c r="F68" s="4"/>
      <c r="G68" s="3"/>
      <c r="H68" s="3"/>
    </row>
    <row r="69" spans="1:8" x14ac:dyDescent="0.2">
      <c r="A69" s="37" t="s">
        <v>64</v>
      </c>
      <c r="B69" s="38">
        <v>15.827066</v>
      </c>
      <c r="C69" s="38">
        <v>14.665449000000001</v>
      </c>
      <c r="D69" s="38">
        <v>29.935317999999999</v>
      </c>
      <c r="E69" s="38">
        <v>37.014088000000001</v>
      </c>
      <c r="F69" s="4"/>
      <c r="G69" s="3"/>
      <c r="H69" s="3"/>
    </row>
    <row r="70" spans="1:8" x14ac:dyDescent="0.2">
      <c r="A70" s="36" t="s">
        <v>65</v>
      </c>
      <c r="B70" s="47">
        <v>6.5678929999999998</v>
      </c>
      <c r="C70" s="47">
        <v>4.3586910000000003</v>
      </c>
      <c r="D70" s="47">
        <v>21.729182999999999</v>
      </c>
      <c r="E70" s="47">
        <v>10.116353999999999</v>
      </c>
      <c r="F70" s="4"/>
      <c r="G70" s="3"/>
      <c r="H70" s="3"/>
    </row>
    <row r="71" spans="1:8" x14ac:dyDescent="0.2">
      <c r="A71" s="37" t="s">
        <v>66</v>
      </c>
      <c r="B71" s="38">
        <v>7.4610310000000002</v>
      </c>
      <c r="C71" s="38">
        <v>4.2832990000000004</v>
      </c>
      <c r="D71" s="38">
        <v>11.854763</v>
      </c>
      <c r="E71" s="38">
        <v>8.6411529999999992</v>
      </c>
      <c r="F71" s="4"/>
      <c r="G71" s="3"/>
      <c r="H71" s="3"/>
    </row>
    <row r="72" spans="1:8" x14ac:dyDescent="0.2">
      <c r="A72" s="35" t="s">
        <v>67</v>
      </c>
      <c r="B72" s="47">
        <v>0.42541800000000002</v>
      </c>
      <c r="C72" s="47">
        <v>0.40088400000000002</v>
      </c>
      <c r="D72" s="47">
        <v>0.97315499999999999</v>
      </c>
      <c r="E72" s="47">
        <v>4.290197</v>
      </c>
      <c r="F72" s="4"/>
      <c r="G72" s="3"/>
      <c r="H72" s="3"/>
    </row>
    <row r="73" spans="1:8" x14ac:dyDescent="0.2">
      <c r="A73" s="37" t="s">
        <v>68</v>
      </c>
      <c r="B73" s="38">
        <v>0.14489099999999999</v>
      </c>
      <c r="C73" s="38">
        <v>4.3504000000000001E-2</v>
      </c>
      <c r="D73" s="38">
        <v>0.23685300000000001</v>
      </c>
      <c r="E73" s="38">
        <v>0.13020899999999999</v>
      </c>
      <c r="F73" s="4"/>
      <c r="G73" s="3"/>
      <c r="H73" s="3"/>
    </row>
    <row r="74" spans="1:8" x14ac:dyDescent="0.2">
      <c r="A74" s="36" t="s">
        <v>69</v>
      </c>
      <c r="B74" s="47">
        <v>5.3637999999999998E-2</v>
      </c>
      <c r="C74" s="47">
        <v>0.14344699999999999</v>
      </c>
      <c r="D74" s="47">
        <v>0.12763099999999999</v>
      </c>
      <c r="E74" s="47">
        <v>0.27628599999999998</v>
      </c>
      <c r="F74" s="4"/>
      <c r="G74" s="3"/>
      <c r="H74" s="3"/>
    </row>
    <row r="75" spans="1:8" x14ac:dyDescent="0.2">
      <c r="A75" s="37" t="s">
        <v>70</v>
      </c>
      <c r="B75" s="38">
        <v>55.842556999999999</v>
      </c>
      <c r="C75" s="38">
        <v>34.485947000000003</v>
      </c>
      <c r="D75" s="38">
        <v>110.385265</v>
      </c>
      <c r="E75" s="38">
        <v>73.892626000000007</v>
      </c>
      <c r="F75" s="4"/>
      <c r="G75" s="3"/>
      <c r="H75" s="3"/>
    </row>
    <row r="76" spans="1:8" x14ac:dyDescent="0.2">
      <c r="A76" s="35" t="s">
        <v>71</v>
      </c>
      <c r="B76" s="47">
        <v>12.848378</v>
      </c>
      <c r="C76" s="47">
        <v>20.162125</v>
      </c>
      <c r="D76" s="47">
        <v>29.802572000000001</v>
      </c>
      <c r="E76" s="47">
        <v>47.045347</v>
      </c>
      <c r="F76" s="4"/>
      <c r="G76" s="3"/>
      <c r="H76" s="3"/>
    </row>
    <row r="77" spans="1:8" x14ac:dyDescent="0.2">
      <c r="A77" s="37" t="s">
        <v>72</v>
      </c>
      <c r="B77" s="38">
        <v>34.459783000000002</v>
      </c>
      <c r="C77" s="38">
        <v>31.887588000000001</v>
      </c>
      <c r="D77" s="38">
        <v>70.266001000000003</v>
      </c>
      <c r="E77" s="38">
        <v>62.786070000000002</v>
      </c>
      <c r="F77" s="4"/>
      <c r="G77" s="3"/>
      <c r="H77" s="3"/>
    </row>
    <row r="78" spans="1:8" x14ac:dyDescent="0.2">
      <c r="A78" s="36" t="s">
        <v>73</v>
      </c>
      <c r="B78" s="47">
        <v>626.00528599999996</v>
      </c>
      <c r="C78" s="47">
        <v>13.477038</v>
      </c>
      <c r="D78" s="47">
        <v>1460.4780129999999</v>
      </c>
      <c r="E78" s="47">
        <v>119.65114199999999</v>
      </c>
      <c r="F78" s="4"/>
      <c r="G78" s="3"/>
      <c r="H78" s="3"/>
    </row>
    <row r="79" spans="1:8" x14ac:dyDescent="0.2">
      <c r="A79" s="37" t="s">
        <v>74</v>
      </c>
      <c r="B79" s="38">
        <v>372.46391799999998</v>
      </c>
      <c r="C79" s="38">
        <v>350.72847400000001</v>
      </c>
      <c r="D79" s="38">
        <v>727.56037900000001</v>
      </c>
      <c r="E79" s="38">
        <v>800.209834</v>
      </c>
      <c r="F79" s="4"/>
      <c r="G79" s="3"/>
      <c r="H79" s="3"/>
    </row>
    <row r="80" spans="1:8" x14ac:dyDescent="0.2">
      <c r="A80" s="35" t="s">
        <v>75</v>
      </c>
      <c r="B80" s="47">
        <v>558.48961299999996</v>
      </c>
      <c r="C80" s="47">
        <v>234.35033999999999</v>
      </c>
      <c r="D80" s="47">
        <v>1052.279419</v>
      </c>
      <c r="E80" s="47">
        <v>415.08575500000001</v>
      </c>
      <c r="F80" s="4"/>
      <c r="G80" s="3"/>
      <c r="H80" s="3"/>
    </row>
    <row r="81" spans="1:8" x14ac:dyDescent="0.2">
      <c r="A81" s="37" t="s">
        <v>76</v>
      </c>
      <c r="B81" s="38">
        <v>594.68066599999997</v>
      </c>
      <c r="C81" s="38">
        <v>426.34912200000002</v>
      </c>
      <c r="D81" s="38">
        <v>1437.6557399999999</v>
      </c>
      <c r="E81" s="38">
        <v>919.22465399999999</v>
      </c>
      <c r="F81" s="4"/>
      <c r="G81" s="3"/>
      <c r="H81" s="3"/>
    </row>
    <row r="82" spans="1:8" x14ac:dyDescent="0.2">
      <c r="A82" s="36" t="s">
        <v>77</v>
      </c>
      <c r="B82" s="47">
        <v>17.617588000000001</v>
      </c>
      <c r="C82" s="47">
        <v>11.118423</v>
      </c>
      <c r="D82" s="47">
        <v>29.380790000000001</v>
      </c>
      <c r="E82" s="47">
        <v>21.361163000000001</v>
      </c>
      <c r="F82" s="4"/>
      <c r="G82" s="3"/>
      <c r="H82" s="3"/>
    </row>
    <row r="83" spans="1:8" x14ac:dyDescent="0.2">
      <c r="A83" s="37" t="s">
        <v>78</v>
      </c>
      <c r="B83" s="38">
        <v>43.373244</v>
      </c>
      <c r="C83" s="38">
        <v>70.155711999999994</v>
      </c>
      <c r="D83" s="38">
        <v>92.718457000000001</v>
      </c>
      <c r="E83" s="38">
        <v>106.46802700000001</v>
      </c>
      <c r="F83" s="4"/>
      <c r="G83" s="3"/>
      <c r="H83" s="3"/>
    </row>
    <row r="84" spans="1:8" x14ac:dyDescent="0.2">
      <c r="A84" s="35" t="s">
        <v>79</v>
      </c>
      <c r="B84" s="47">
        <v>2.7198699999999998</v>
      </c>
      <c r="C84" s="47">
        <v>2.064273</v>
      </c>
      <c r="D84" s="47">
        <v>6.4196439999999999</v>
      </c>
      <c r="E84" s="47">
        <v>5.375909</v>
      </c>
      <c r="F84" s="4"/>
      <c r="G84" s="3"/>
      <c r="H84" s="3"/>
    </row>
    <row r="85" spans="1:8" x14ac:dyDescent="0.2">
      <c r="A85" s="37" t="s">
        <v>80</v>
      </c>
      <c r="B85" s="38">
        <v>24.751909999999999</v>
      </c>
      <c r="C85" s="38">
        <v>47.920369999999998</v>
      </c>
      <c r="D85" s="38">
        <v>48.451112999999999</v>
      </c>
      <c r="E85" s="38">
        <v>57.400224999999999</v>
      </c>
      <c r="F85" s="4"/>
      <c r="G85" s="3"/>
      <c r="H85" s="3"/>
    </row>
    <row r="86" spans="1:8" x14ac:dyDescent="0.2">
      <c r="A86" s="36" t="s">
        <v>81</v>
      </c>
      <c r="B86" s="47">
        <v>4.3644000000000002E-2</v>
      </c>
      <c r="C86" s="47">
        <v>1.1056E-2</v>
      </c>
      <c r="D86" s="47">
        <v>0.174625</v>
      </c>
      <c r="E86" s="47">
        <v>3.1E-2</v>
      </c>
      <c r="F86" s="4"/>
      <c r="G86" s="3"/>
      <c r="H86" s="3"/>
    </row>
    <row r="87" spans="1:8" x14ac:dyDescent="0.2">
      <c r="A87" s="37" t="s">
        <v>82</v>
      </c>
      <c r="B87" s="38">
        <v>5.573105</v>
      </c>
      <c r="C87" s="38">
        <v>0.88229000000000002</v>
      </c>
      <c r="D87" s="38">
        <v>21.698039999999999</v>
      </c>
      <c r="E87" s="38">
        <v>4.1807359999999996</v>
      </c>
      <c r="F87" s="4"/>
      <c r="G87" s="3"/>
      <c r="H87" s="3"/>
    </row>
    <row r="88" spans="1:8" x14ac:dyDescent="0.2">
      <c r="A88" s="35" t="s">
        <v>83</v>
      </c>
      <c r="B88" s="47">
        <v>19.316693000000001</v>
      </c>
      <c r="C88" s="47">
        <v>7.8921020000000004</v>
      </c>
      <c r="D88" s="47">
        <v>30.987403</v>
      </c>
      <c r="E88" s="47">
        <v>18.447761</v>
      </c>
      <c r="F88" s="4"/>
      <c r="G88" s="3"/>
      <c r="H88" s="3"/>
    </row>
    <row r="89" spans="1:8" x14ac:dyDescent="0.2">
      <c r="A89" s="37" t="s">
        <v>84</v>
      </c>
      <c r="B89" s="38">
        <v>13.013885</v>
      </c>
      <c r="C89" s="38">
        <v>8.2820090000000004</v>
      </c>
      <c r="D89" s="38">
        <v>26.490690000000001</v>
      </c>
      <c r="E89" s="38">
        <v>20.779167000000001</v>
      </c>
      <c r="F89" s="4"/>
      <c r="G89" s="3"/>
      <c r="H89" s="3"/>
    </row>
    <row r="90" spans="1:8" x14ac:dyDescent="0.2">
      <c r="A90" s="36" t="s">
        <v>85</v>
      </c>
      <c r="B90" s="47">
        <v>1662.120658</v>
      </c>
      <c r="C90" s="47">
        <v>890.864644</v>
      </c>
      <c r="D90" s="47">
        <v>2969.2206019999999</v>
      </c>
      <c r="E90" s="47">
        <v>2035.3896810000001</v>
      </c>
      <c r="F90" s="4"/>
      <c r="G90" s="3"/>
      <c r="H90" s="3"/>
    </row>
    <row r="91" spans="1:8" x14ac:dyDescent="0.2">
      <c r="A91" s="37" t="s">
        <v>86</v>
      </c>
      <c r="B91" s="38">
        <v>436.230706</v>
      </c>
      <c r="C91" s="38">
        <v>408.96320500000002</v>
      </c>
      <c r="D91" s="38">
        <v>963.66783499999997</v>
      </c>
      <c r="E91" s="38">
        <v>810.86222099999998</v>
      </c>
      <c r="F91" s="4"/>
      <c r="G91" s="3"/>
      <c r="H91" s="3"/>
    </row>
    <row r="92" spans="1:8" x14ac:dyDescent="0.2">
      <c r="A92" s="35" t="s">
        <v>87</v>
      </c>
      <c r="B92" s="47">
        <v>5.3691040000000001</v>
      </c>
      <c r="C92" s="47">
        <v>1.893292</v>
      </c>
      <c r="D92" s="47">
        <v>13.229362</v>
      </c>
      <c r="E92" s="47">
        <v>4.6124989999999997</v>
      </c>
      <c r="F92" s="4"/>
      <c r="G92" s="3"/>
      <c r="H92" s="3"/>
    </row>
    <row r="93" spans="1:8" x14ac:dyDescent="0.2">
      <c r="A93" s="37" t="s">
        <v>88</v>
      </c>
      <c r="B93" s="38">
        <v>1443.1862120000001</v>
      </c>
      <c r="C93" s="38">
        <v>664.26392799999996</v>
      </c>
      <c r="D93" s="38">
        <v>3155.7187949999998</v>
      </c>
      <c r="E93" s="38">
        <v>1565.1324999999999</v>
      </c>
      <c r="F93" s="4"/>
      <c r="G93" s="3"/>
      <c r="H93" s="3"/>
    </row>
    <row r="94" spans="1:8" x14ac:dyDescent="0.2">
      <c r="A94" s="36" t="s">
        <v>89</v>
      </c>
      <c r="B94" s="47">
        <v>170.33322999999999</v>
      </c>
      <c r="C94" s="47">
        <v>102.421481</v>
      </c>
      <c r="D94" s="47">
        <v>402.00467500000002</v>
      </c>
      <c r="E94" s="47">
        <v>254.38504399999999</v>
      </c>
      <c r="F94" s="4"/>
      <c r="G94" s="3"/>
      <c r="H94" s="3"/>
    </row>
    <row r="95" spans="1:8" x14ac:dyDescent="0.2">
      <c r="A95" s="37" t="s">
        <v>90</v>
      </c>
      <c r="B95" s="38">
        <v>127.28725</v>
      </c>
      <c r="C95" s="38">
        <v>3.4474830000000001</v>
      </c>
      <c r="D95" s="38">
        <v>650.16469800000004</v>
      </c>
      <c r="E95" s="38">
        <v>20.228667000000002</v>
      </c>
      <c r="F95" s="4"/>
      <c r="G95" s="3"/>
      <c r="H95" s="3"/>
    </row>
    <row r="96" spans="1:8" x14ac:dyDescent="0.2">
      <c r="A96" s="35" t="s">
        <v>91</v>
      </c>
      <c r="B96" s="47">
        <v>270.13671199999999</v>
      </c>
      <c r="C96" s="47">
        <v>200.227543</v>
      </c>
      <c r="D96" s="47">
        <v>511.742166</v>
      </c>
      <c r="E96" s="47">
        <v>423.76214700000003</v>
      </c>
      <c r="F96" s="4"/>
      <c r="G96" s="3"/>
      <c r="H96" s="3"/>
    </row>
    <row r="97" spans="1:8" x14ac:dyDescent="0.2">
      <c r="A97" s="37" t="s">
        <v>92</v>
      </c>
      <c r="B97" s="38">
        <v>17.848033000000001</v>
      </c>
      <c r="C97" s="38">
        <v>35.799489000000001</v>
      </c>
      <c r="D97" s="38">
        <v>38.663621999999997</v>
      </c>
      <c r="E97" s="38">
        <v>71.513316000000003</v>
      </c>
      <c r="F97" s="4"/>
      <c r="G97" s="3"/>
      <c r="H97" s="3"/>
    </row>
    <row r="98" spans="1:8" x14ac:dyDescent="0.2">
      <c r="A98" s="36" t="s">
        <v>93</v>
      </c>
      <c r="B98" s="47">
        <v>0.32738600000000001</v>
      </c>
      <c r="C98" s="47">
        <v>0.14144799999999999</v>
      </c>
      <c r="D98" s="47">
        <v>0.78896299999999997</v>
      </c>
      <c r="E98" s="47">
        <v>0.29799399999999998</v>
      </c>
      <c r="F98" s="4"/>
      <c r="G98" s="3"/>
      <c r="H98" s="3"/>
    </row>
    <row r="99" spans="1:8" x14ac:dyDescent="0.2">
      <c r="A99" s="37" t="s">
        <v>94</v>
      </c>
      <c r="B99" s="38">
        <v>40.864699999999999</v>
      </c>
      <c r="C99" s="38">
        <v>16.757629000000001</v>
      </c>
      <c r="D99" s="38">
        <v>76.410556</v>
      </c>
      <c r="E99" s="38">
        <v>40.321565999999997</v>
      </c>
      <c r="F99" s="4"/>
      <c r="G99" s="3"/>
      <c r="H99" s="3"/>
    </row>
    <row r="100" spans="1:8" x14ac:dyDescent="0.2">
      <c r="A100" s="35" t="s">
        <v>95</v>
      </c>
      <c r="B100" s="47">
        <v>3.5978979999999998</v>
      </c>
      <c r="C100" s="47">
        <v>5.0881249999999998</v>
      </c>
      <c r="D100" s="47">
        <v>8.8518880000000006</v>
      </c>
      <c r="E100" s="47">
        <v>16.341432000000001</v>
      </c>
      <c r="F100" s="4"/>
      <c r="G100" s="3"/>
      <c r="H100" s="3"/>
    </row>
    <row r="101" spans="1:8" x14ac:dyDescent="0.2">
      <c r="A101" s="37" t="s">
        <v>96</v>
      </c>
      <c r="B101" s="38">
        <v>34.996724999999998</v>
      </c>
      <c r="C101" s="38">
        <v>32.004972000000002</v>
      </c>
      <c r="D101" s="38">
        <v>64.581951000000004</v>
      </c>
      <c r="E101" s="38">
        <v>65.962531999999996</v>
      </c>
      <c r="F101" s="4"/>
      <c r="G101" s="3"/>
      <c r="H101" s="3"/>
    </row>
    <row r="102" spans="1:8" x14ac:dyDescent="0.2">
      <c r="A102" s="36" t="s">
        <v>97</v>
      </c>
      <c r="B102" s="47">
        <v>272.29535600000003</v>
      </c>
      <c r="C102" s="47">
        <v>55.668784000000002</v>
      </c>
      <c r="D102" s="47">
        <v>379.79751299999998</v>
      </c>
      <c r="E102" s="47">
        <v>376.992369</v>
      </c>
      <c r="F102" s="4"/>
      <c r="G102" s="3"/>
      <c r="H102" s="3"/>
    </row>
    <row r="103" spans="1:8" x14ac:dyDescent="0.2">
      <c r="A103" s="16" t="s">
        <v>98</v>
      </c>
      <c r="B103" s="17">
        <v>2.285212</v>
      </c>
      <c r="C103" s="17">
        <v>2.4785949999999999</v>
      </c>
      <c r="D103" s="17">
        <v>6.6834790000000002</v>
      </c>
      <c r="E103" s="17">
        <v>5.2887820000000003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214</v>
      </c>
      <c r="B105" s="18"/>
      <c r="C105" s="18"/>
      <c r="D105" s="18"/>
      <c r="E105" s="18"/>
    </row>
    <row r="106" spans="1:8" x14ac:dyDescent="0.2">
      <c r="A106" s="66" t="str">
        <f>'working sheet'!$B$34</f>
        <v xml:space="preserve"> بيانات عام 2021 أوليّة </v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sheet'!J9</f>
        <v>حركة التجارة الخارجية السلعية غير النفطية - عبر منافذ إمارة أبوظبي-فبراير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257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7" t="s">
        <v>216</v>
      </c>
      <c r="B5" s="65" t="s">
        <v>217</v>
      </c>
      <c r="C5" s="65"/>
      <c r="D5" s="65" t="s">
        <v>218</v>
      </c>
      <c r="E5" s="65"/>
      <c r="F5" s="4"/>
      <c r="G5" s="3"/>
      <c r="H5" s="3"/>
    </row>
    <row r="6" spans="1:12" ht="19.5" customHeight="1" x14ac:dyDescent="0.2">
      <c r="A6" s="67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9" t="s">
        <v>3</v>
      </c>
      <c r="B7" s="62">
        <v>4516.8249370000003</v>
      </c>
      <c r="C7" s="62">
        <v>5152.9207040000001</v>
      </c>
      <c r="D7" s="62">
        <v>10004.189748999999</v>
      </c>
      <c r="E7" s="62">
        <v>11401.269509</v>
      </c>
      <c r="F7" s="4"/>
      <c r="G7" s="10"/>
      <c r="H7" s="3"/>
    </row>
    <row r="8" spans="1:12" x14ac:dyDescent="0.2">
      <c r="A8" s="35" t="s">
        <v>100</v>
      </c>
      <c r="B8" s="47">
        <v>2150.3744219999999</v>
      </c>
      <c r="C8" s="47">
        <v>1975.964669</v>
      </c>
      <c r="D8" s="47">
        <v>3905.4537700000001</v>
      </c>
      <c r="E8" s="47">
        <v>4120.253197</v>
      </c>
      <c r="F8" s="4"/>
      <c r="G8" s="3"/>
      <c r="H8" s="3"/>
    </row>
    <row r="9" spans="1:12" ht="17.25" customHeight="1" x14ac:dyDescent="0.2">
      <c r="A9" s="37" t="s">
        <v>102</v>
      </c>
      <c r="B9" s="38">
        <v>1.7601199999999999</v>
      </c>
      <c r="C9" s="38">
        <v>255.20362399999999</v>
      </c>
      <c r="D9" s="38">
        <v>58.099685000000001</v>
      </c>
      <c r="E9" s="38">
        <v>1021.476356</v>
      </c>
      <c r="F9" s="4"/>
      <c r="G9" s="3"/>
      <c r="H9" s="3"/>
    </row>
    <row r="10" spans="1:12" x14ac:dyDescent="0.2">
      <c r="A10" s="36" t="s">
        <v>107</v>
      </c>
      <c r="B10" s="47">
        <v>319.292846</v>
      </c>
      <c r="C10" s="47">
        <v>339.28244699999999</v>
      </c>
      <c r="D10" s="47">
        <v>684.86433399999999</v>
      </c>
      <c r="E10" s="47">
        <v>796.25586499999997</v>
      </c>
      <c r="F10" s="4"/>
      <c r="G10" s="3"/>
      <c r="H10" s="3"/>
    </row>
    <row r="11" spans="1:12" x14ac:dyDescent="0.2">
      <c r="A11" s="37" t="s">
        <v>104</v>
      </c>
      <c r="B11" s="38">
        <v>261.273663</v>
      </c>
      <c r="C11" s="38">
        <v>294.333236</v>
      </c>
      <c r="D11" s="38">
        <v>985.12488099999996</v>
      </c>
      <c r="E11" s="38">
        <v>602.57859800000006</v>
      </c>
      <c r="F11" s="4"/>
      <c r="G11" s="3"/>
      <c r="H11" s="3"/>
    </row>
    <row r="12" spans="1:12" x14ac:dyDescent="0.2">
      <c r="A12" s="35" t="s">
        <v>105</v>
      </c>
      <c r="B12" s="47">
        <v>201.59620200000001</v>
      </c>
      <c r="C12" s="47">
        <v>229.38196400000001</v>
      </c>
      <c r="D12" s="47">
        <v>406.40026499999999</v>
      </c>
      <c r="E12" s="47">
        <v>535.98137699999995</v>
      </c>
      <c r="F12" s="4"/>
      <c r="G12" s="3"/>
      <c r="H12" s="3"/>
    </row>
    <row r="13" spans="1:12" x14ac:dyDescent="0.2">
      <c r="A13" s="37" t="s">
        <v>101</v>
      </c>
      <c r="B13" s="38">
        <v>152.96826200000001</v>
      </c>
      <c r="C13" s="38">
        <v>93.153657999999993</v>
      </c>
      <c r="D13" s="38">
        <v>739.50397799999996</v>
      </c>
      <c r="E13" s="38">
        <v>506.33403900000002</v>
      </c>
      <c r="F13" s="4"/>
      <c r="G13" s="3"/>
      <c r="H13" s="3"/>
    </row>
    <row r="14" spans="1:12" x14ac:dyDescent="0.2">
      <c r="A14" s="36" t="s">
        <v>108</v>
      </c>
      <c r="B14" s="47">
        <v>152.24818300000001</v>
      </c>
      <c r="C14" s="47">
        <v>203.643531</v>
      </c>
      <c r="D14" s="47">
        <v>295.23444599999999</v>
      </c>
      <c r="E14" s="47">
        <v>436.43821300000002</v>
      </c>
      <c r="F14" s="4"/>
      <c r="G14" s="3"/>
      <c r="H14" s="3"/>
    </row>
    <row r="15" spans="1:12" x14ac:dyDescent="0.2">
      <c r="A15" s="37" t="s">
        <v>106</v>
      </c>
      <c r="B15" s="38">
        <v>210.487989</v>
      </c>
      <c r="C15" s="38">
        <v>302.220865</v>
      </c>
      <c r="D15" s="38">
        <v>500.30023399999999</v>
      </c>
      <c r="E15" s="38">
        <v>399.60371099999998</v>
      </c>
      <c r="F15" s="4"/>
      <c r="G15" s="3"/>
      <c r="H15" s="3"/>
    </row>
    <row r="16" spans="1:12" x14ac:dyDescent="0.2">
      <c r="A16" s="35" t="s">
        <v>110</v>
      </c>
      <c r="B16" s="47">
        <v>95.394473000000005</v>
      </c>
      <c r="C16" s="47">
        <v>139.33674400000001</v>
      </c>
      <c r="D16" s="47">
        <v>192.80300299999999</v>
      </c>
      <c r="E16" s="47">
        <v>309.70452599999999</v>
      </c>
      <c r="F16" s="4"/>
      <c r="G16" s="3"/>
      <c r="H16" s="3"/>
    </row>
    <row r="17" spans="1:8" x14ac:dyDescent="0.2">
      <c r="A17" s="37" t="s">
        <v>103</v>
      </c>
      <c r="B17" s="38">
        <v>5.8134699999999997</v>
      </c>
      <c r="C17" s="38">
        <v>87.570860999999994</v>
      </c>
      <c r="D17" s="38">
        <v>11.251497000000001</v>
      </c>
      <c r="E17" s="38">
        <v>258.14014800000001</v>
      </c>
      <c r="F17" s="4"/>
      <c r="G17" s="3"/>
      <c r="H17" s="3"/>
    </row>
    <row r="18" spans="1:8" x14ac:dyDescent="0.2">
      <c r="A18" s="36" t="s">
        <v>109</v>
      </c>
      <c r="B18" s="47">
        <v>166.458417</v>
      </c>
      <c r="C18" s="47">
        <v>126.960741</v>
      </c>
      <c r="D18" s="47">
        <v>316.53214100000002</v>
      </c>
      <c r="E18" s="47">
        <v>255.11584400000001</v>
      </c>
      <c r="F18" s="4"/>
      <c r="G18" s="3"/>
      <c r="H18" s="3"/>
    </row>
    <row r="19" spans="1:8" x14ac:dyDescent="0.2">
      <c r="A19" s="37" t="s">
        <v>112</v>
      </c>
      <c r="B19" s="38">
        <v>122.301453</v>
      </c>
      <c r="C19" s="38">
        <v>130.45908</v>
      </c>
      <c r="D19" s="38">
        <v>235.561204</v>
      </c>
      <c r="E19" s="38">
        <v>222.75902300000001</v>
      </c>
      <c r="F19" s="4"/>
      <c r="G19" s="3"/>
      <c r="H19" s="3"/>
    </row>
    <row r="20" spans="1:8" x14ac:dyDescent="0.2">
      <c r="A20" s="35" t="s">
        <v>111</v>
      </c>
      <c r="B20" s="47">
        <v>50.376027000000001</v>
      </c>
      <c r="C20" s="47">
        <v>73.926342000000005</v>
      </c>
      <c r="D20" s="47">
        <v>119.471042</v>
      </c>
      <c r="E20" s="47">
        <v>166.50181900000001</v>
      </c>
      <c r="F20" s="4"/>
      <c r="G20" s="3"/>
      <c r="H20" s="3"/>
    </row>
    <row r="21" spans="1:8" x14ac:dyDescent="0.2">
      <c r="A21" s="37" t="s">
        <v>117</v>
      </c>
      <c r="B21" s="38">
        <v>40.385379</v>
      </c>
      <c r="C21" s="38">
        <v>45.419953999999997</v>
      </c>
      <c r="D21" s="38">
        <v>78.785965000000004</v>
      </c>
      <c r="E21" s="38">
        <v>160.846349</v>
      </c>
      <c r="F21" s="4"/>
      <c r="G21" s="3"/>
      <c r="H21" s="3"/>
    </row>
    <row r="22" spans="1:8" x14ac:dyDescent="0.2">
      <c r="A22" s="36" t="s">
        <v>114</v>
      </c>
      <c r="B22" s="47">
        <v>54.734822999999999</v>
      </c>
      <c r="C22" s="47">
        <v>76.156606999999994</v>
      </c>
      <c r="D22" s="47">
        <v>108.893404</v>
      </c>
      <c r="E22" s="47">
        <v>160.346237</v>
      </c>
      <c r="F22" s="4"/>
      <c r="G22" s="3"/>
      <c r="H22" s="3"/>
    </row>
    <row r="23" spans="1:8" x14ac:dyDescent="0.2">
      <c r="A23" s="37" t="s">
        <v>116</v>
      </c>
      <c r="B23" s="38">
        <v>43.110660000000003</v>
      </c>
      <c r="C23" s="38">
        <v>74.074580999999995</v>
      </c>
      <c r="D23" s="38">
        <v>211.77810500000001</v>
      </c>
      <c r="E23" s="38">
        <v>144.18216200000001</v>
      </c>
      <c r="F23" s="4"/>
      <c r="G23" s="3"/>
      <c r="H23" s="3"/>
    </row>
    <row r="24" spans="1:8" x14ac:dyDescent="0.2">
      <c r="A24" s="35" t="s">
        <v>119</v>
      </c>
      <c r="B24" s="47">
        <v>30.130797000000001</v>
      </c>
      <c r="C24" s="47">
        <v>48.970041000000002</v>
      </c>
      <c r="D24" s="47">
        <v>56.718488999999998</v>
      </c>
      <c r="E24" s="47">
        <v>122.287329</v>
      </c>
      <c r="F24" s="4"/>
      <c r="G24" s="3"/>
      <c r="H24" s="3"/>
    </row>
    <row r="25" spans="1:8" x14ac:dyDescent="0.2">
      <c r="A25" s="37" t="s">
        <v>137</v>
      </c>
      <c r="B25" s="38">
        <v>11.06991</v>
      </c>
      <c r="C25" s="38">
        <v>80.686357000000001</v>
      </c>
      <c r="D25" s="38">
        <v>27.320931000000002</v>
      </c>
      <c r="E25" s="38">
        <v>107.94658</v>
      </c>
      <c r="F25" s="4"/>
      <c r="G25" s="3"/>
      <c r="H25" s="3"/>
    </row>
    <row r="26" spans="1:8" x14ac:dyDescent="0.2">
      <c r="A26" s="36" t="s">
        <v>118</v>
      </c>
      <c r="B26" s="47">
        <v>70.128799999999998</v>
      </c>
      <c r="C26" s="47">
        <v>70.675167000000002</v>
      </c>
      <c r="D26" s="47">
        <v>104.930567</v>
      </c>
      <c r="E26" s="47">
        <v>105.455726</v>
      </c>
      <c r="F26" s="4"/>
      <c r="G26" s="3"/>
      <c r="H26" s="3"/>
    </row>
    <row r="27" spans="1:8" x14ac:dyDescent="0.2">
      <c r="A27" s="37" t="s">
        <v>113</v>
      </c>
      <c r="B27" s="38">
        <v>15.790466</v>
      </c>
      <c r="C27" s="38">
        <v>87.327903000000006</v>
      </c>
      <c r="D27" s="38">
        <v>115.560028</v>
      </c>
      <c r="E27" s="38">
        <v>91.949161000000004</v>
      </c>
      <c r="F27" s="4"/>
      <c r="G27" s="3"/>
      <c r="H27" s="3"/>
    </row>
    <row r="28" spans="1:8" x14ac:dyDescent="0.2">
      <c r="A28" s="35" t="s">
        <v>122</v>
      </c>
      <c r="B28" s="47">
        <v>10.673501</v>
      </c>
      <c r="C28" s="47">
        <v>25.246649999999999</v>
      </c>
      <c r="D28" s="47">
        <v>23.466801</v>
      </c>
      <c r="E28" s="47">
        <v>73.310243999999997</v>
      </c>
      <c r="F28" s="4"/>
      <c r="G28" s="3"/>
      <c r="H28" s="3"/>
    </row>
    <row r="29" spans="1:8" x14ac:dyDescent="0.2">
      <c r="A29" s="37" t="s">
        <v>130</v>
      </c>
      <c r="B29" s="38">
        <v>20.381720000000001</v>
      </c>
      <c r="C29" s="38">
        <v>44.619014999999997</v>
      </c>
      <c r="D29" s="38">
        <v>23.388843999999999</v>
      </c>
      <c r="E29" s="38">
        <v>64.396040999999997</v>
      </c>
      <c r="F29" s="4"/>
      <c r="G29" s="3"/>
      <c r="H29" s="3"/>
    </row>
    <row r="30" spans="1:8" x14ac:dyDescent="0.2">
      <c r="A30" s="36" t="s">
        <v>120</v>
      </c>
      <c r="B30" s="47">
        <v>23.324750999999999</v>
      </c>
      <c r="C30" s="47">
        <v>21.314571999999998</v>
      </c>
      <c r="D30" s="47">
        <v>39.086159000000002</v>
      </c>
      <c r="E30" s="47">
        <v>54.642850000000003</v>
      </c>
      <c r="F30" s="4"/>
      <c r="G30" s="3"/>
      <c r="H30" s="3"/>
    </row>
    <row r="31" spans="1:8" x14ac:dyDescent="0.2">
      <c r="A31" s="37" t="s">
        <v>123</v>
      </c>
      <c r="B31" s="38">
        <v>12.678162</v>
      </c>
      <c r="C31" s="38">
        <v>23.758689</v>
      </c>
      <c r="D31" s="38">
        <v>38.718643999999998</v>
      </c>
      <c r="E31" s="38">
        <v>45.086849999999998</v>
      </c>
      <c r="F31" s="4"/>
      <c r="G31" s="3"/>
      <c r="H31" s="3"/>
    </row>
    <row r="32" spans="1:8" x14ac:dyDescent="0.2">
      <c r="A32" s="35" t="s">
        <v>129</v>
      </c>
      <c r="B32" s="47">
        <v>10.347462</v>
      </c>
      <c r="C32" s="47">
        <v>16.614632</v>
      </c>
      <c r="D32" s="47">
        <v>31.267182999999999</v>
      </c>
      <c r="E32" s="47">
        <v>37.196708000000001</v>
      </c>
      <c r="F32" s="4"/>
      <c r="G32" s="3"/>
      <c r="H32" s="3"/>
    </row>
    <row r="33" spans="1:8" x14ac:dyDescent="0.2">
      <c r="A33" s="37" t="s">
        <v>136</v>
      </c>
      <c r="B33" s="38">
        <v>10.607021</v>
      </c>
      <c r="C33" s="38">
        <v>16.039207999999999</v>
      </c>
      <c r="D33" s="38">
        <v>21.094573</v>
      </c>
      <c r="E33" s="38">
        <v>33.489297999999998</v>
      </c>
      <c r="F33" s="4"/>
      <c r="G33" s="3"/>
      <c r="H33" s="3"/>
    </row>
    <row r="34" spans="1:8" x14ac:dyDescent="0.2">
      <c r="A34" s="36" t="s">
        <v>124</v>
      </c>
      <c r="B34" s="47">
        <v>6.8137210000000001</v>
      </c>
      <c r="C34" s="47">
        <v>13.293927</v>
      </c>
      <c r="D34" s="47">
        <v>28.111640999999999</v>
      </c>
      <c r="E34" s="47">
        <v>32.715767</v>
      </c>
      <c r="F34" s="4"/>
      <c r="G34" s="3"/>
      <c r="H34" s="3"/>
    </row>
    <row r="35" spans="1:8" x14ac:dyDescent="0.2">
      <c r="A35" s="37" t="s">
        <v>121</v>
      </c>
      <c r="B35" s="38">
        <v>13.473438</v>
      </c>
      <c r="C35" s="38">
        <v>10.911038</v>
      </c>
      <c r="D35" s="38">
        <v>23.346378000000001</v>
      </c>
      <c r="E35" s="38">
        <v>31.843523000000001</v>
      </c>
      <c r="F35" s="4"/>
      <c r="G35" s="3"/>
      <c r="H35" s="3"/>
    </row>
    <row r="36" spans="1:8" x14ac:dyDescent="0.2">
      <c r="A36" s="35" t="s">
        <v>147</v>
      </c>
      <c r="B36" s="47">
        <v>2.582875</v>
      </c>
      <c r="C36" s="47">
        <v>13.286597</v>
      </c>
      <c r="D36" s="47">
        <v>6.0757289999999999</v>
      </c>
      <c r="E36" s="47">
        <v>28.901243999999998</v>
      </c>
      <c r="F36" s="4"/>
      <c r="G36" s="3"/>
      <c r="H36" s="3"/>
    </row>
    <row r="37" spans="1:8" x14ac:dyDescent="0.2">
      <c r="A37" s="37" t="s">
        <v>135</v>
      </c>
      <c r="B37" s="38">
        <v>4.7427219999999997</v>
      </c>
      <c r="C37" s="38">
        <v>6.7078639999999998</v>
      </c>
      <c r="D37" s="38">
        <v>10.051608</v>
      </c>
      <c r="E37" s="38">
        <v>26.103429999999999</v>
      </c>
      <c r="F37" s="4"/>
      <c r="G37" s="3"/>
      <c r="H37" s="3"/>
    </row>
    <row r="38" spans="1:8" x14ac:dyDescent="0.2">
      <c r="A38" s="36" t="s">
        <v>134</v>
      </c>
      <c r="B38" s="47">
        <v>13.502506</v>
      </c>
      <c r="C38" s="47">
        <v>12.639103</v>
      </c>
      <c r="D38" s="47">
        <v>21.226637</v>
      </c>
      <c r="E38" s="47">
        <v>24.226051999999999</v>
      </c>
      <c r="F38" s="4"/>
      <c r="G38" s="3"/>
      <c r="H38" s="3"/>
    </row>
    <row r="39" spans="1:8" x14ac:dyDescent="0.2">
      <c r="A39" s="37" t="s">
        <v>115</v>
      </c>
      <c r="B39" s="38">
        <v>66.550015000000002</v>
      </c>
      <c r="C39" s="38">
        <v>11.973001</v>
      </c>
      <c r="D39" s="38">
        <v>245.61963299999999</v>
      </c>
      <c r="E39" s="38">
        <v>23.715150000000001</v>
      </c>
      <c r="F39" s="4"/>
      <c r="G39" s="3"/>
      <c r="H39" s="3"/>
    </row>
    <row r="40" spans="1:8" x14ac:dyDescent="0.2">
      <c r="A40" s="35" t="s">
        <v>145</v>
      </c>
      <c r="B40" s="47">
        <v>2.1608160000000001</v>
      </c>
      <c r="C40" s="47">
        <v>7.326784</v>
      </c>
      <c r="D40" s="47">
        <v>4.1941230000000003</v>
      </c>
      <c r="E40" s="47">
        <v>21.762869999999999</v>
      </c>
      <c r="F40" s="4"/>
      <c r="G40" s="3"/>
      <c r="H40" s="3"/>
    </row>
    <row r="41" spans="1:8" x14ac:dyDescent="0.2">
      <c r="A41" s="37" t="s">
        <v>131</v>
      </c>
      <c r="B41" s="38">
        <v>3.4218199999999999</v>
      </c>
      <c r="C41" s="38">
        <v>7.3874170000000001</v>
      </c>
      <c r="D41" s="38">
        <v>11.439033</v>
      </c>
      <c r="E41" s="38">
        <v>20.802499999999998</v>
      </c>
      <c r="F41" s="4"/>
      <c r="G41" s="3"/>
      <c r="H41" s="3"/>
    </row>
    <row r="42" spans="1:8" x14ac:dyDescent="0.2">
      <c r="A42" s="36" t="s">
        <v>142</v>
      </c>
      <c r="B42" s="47">
        <v>3.804157</v>
      </c>
      <c r="C42" s="47">
        <v>7.4790359999999998</v>
      </c>
      <c r="D42" s="47">
        <v>9.4750160000000001</v>
      </c>
      <c r="E42" s="47">
        <v>18.858142000000001</v>
      </c>
      <c r="F42" s="4"/>
      <c r="G42" s="3"/>
      <c r="H42" s="3"/>
    </row>
    <row r="43" spans="1:8" x14ac:dyDescent="0.2">
      <c r="A43" s="37" t="s">
        <v>126</v>
      </c>
      <c r="B43" s="38">
        <v>7.7381279999999997</v>
      </c>
      <c r="C43" s="38">
        <v>14.391845999999999</v>
      </c>
      <c r="D43" s="38">
        <v>10.440739000000001</v>
      </c>
      <c r="E43" s="38">
        <v>18.813382000000001</v>
      </c>
      <c r="F43" s="4"/>
      <c r="G43" s="3"/>
      <c r="H43" s="3"/>
    </row>
    <row r="44" spans="1:8" x14ac:dyDescent="0.2">
      <c r="A44" s="35" t="s">
        <v>128</v>
      </c>
      <c r="B44" s="47">
        <v>12.553561999999999</v>
      </c>
      <c r="C44" s="47">
        <v>7.7353490000000003</v>
      </c>
      <c r="D44" s="47">
        <v>28.748487999999998</v>
      </c>
      <c r="E44" s="47">
        <v>17.536881000000001</v>
      </c>
      <c r="F44" s="4"/>
      <c r="G44" s="3"/>
      <c r="H44" s="3"/>
    </row>
    <row r="45" spans="1:8" x14ac:dyDescent="0.2">
      <c r="A45" s="37" t="s">
        <v>149</v>
      </c>
      <c r="B45" s="38">
        <v>1.7867379999999999</v>
      </c>
      <c r="C45" s="38">
        <v>5.7305989999999998</v>
      </c>
      <c r="D45" s="38">
        <v>2.655481</v>
      </c>
      <c r="E45" s="38">
        <v>17.439935999999999</v>
      </c>
      <c r="F45" s="4"/>
      <c r="G45" s="3"/>
      <c r="H45" s="3"/>
    </row>
    <row r="46" spans="1:8" x14ac:dyDescent="0.2">
      <c r="A46" s="36" t="s">
        <v>146</v>
      </c>
      <c r="B46" s="47">
        <v>1.216334</v>
      </c>
      <c r="C46" s="47">
        <v>4.0744429999999996</v>
      </c>
      <c r="D46" s="47">
        <v>3.6667149999999999</v>
      </c>
      <c r="E46" s="47">
        <v>17.317754999999998</v>
      </c>
      <c r="F46" s="4"/>
      <c r="G46" s="3"/>
      <c r="H46" s="3"/>
    </row>
    <row r="47" spans="1:8" x14ac:dyDescent="0.2">
      <c r="A47" s="37" t="s">
        <v>143</v>
      </c>
      <c r="B47" s="38">
        <v>2.0250059999999999</v>
      </c>
      <c r="C47" s="38">
        <v>7.992972</v>
      </c>
      <c r="D47" s="38">
        <v>7.4755750000000001</v>
      </c>
      <c r="E47" s="38">
        <v>16.929642999999999</v>
      </c>
      <c r="F47" s="4"/>
      <c r="G47" s="3"/>
      <c r="H47" s="3"/>
    </row>
    <row r="48" spans="1:8" x14ac:dyDescent="0.2">
      <c r="A48" s="35" t="s">
        <v>125</v>
      </c>
      <c r="B48" s="47">
        <v>16.224824999999999</v>
      </c>
      <c r="C48" s="47">
        <v>8.1299100000000006</v>
      </c>
      <c r="D48" s="47">
        <v>47.882348999999998</v>
      </c>
      <c r="E48" s="47">
        <v>16.545204999999999</v>
      </c>
      <c r="F48" s="4"/>
      <c r="G48" s="3"/>
      <c r="H48" s="3"/>
    </row>
    <row r="49" spans="1:8" x14ac:dyDescent="0.2">
      <c r="A49" s="37" t="s">
        <v>155</v>
      </c>
      <c r="B49" s="38">
        <v>1.4971840000000001</v>
      </c>
      <c r="C49" s="38">
        <v>8.8522870000000005</v>
      </c>
      <c r="D49" s="38">
        <v>2.1273749999999998</v>
      </c>
      <c r="E49" s="38">
        <v>16.456035</v>
      </c>
      <c r="F49" s="4"/>
      <c r="G49" s="3"/>
      <c r="H49" s="3"/>
    </row>
    <row r="50" spans="1:8" x14ac:dyDescent="0.2">
      <c r="A50" s="36" t="s">
        <v>132</v>
      </c>
      <c r="B50" s="47">
        <v>5.5581339999999999</v>
      </c>
      <c r="C50" s="47">
        <v>7.1867840000000003</v>
      </c>
      <c r="D50" s="47">
        <v>18.185860999999999</v>
      </c>
      <c r="E50" s="47">
        <v>16.302384</v>
      </c>
      <c r="F50" s="4"/>
      <c r="G50" s="3"/>
      <c r="H50" s="3"/>
    </row>
    <row r="51" spans="1:8" x14ac:dyDescent="0.2">
      <c r="A51" s="37" t="s">
        <v>133</v>
      </c>
      <c r="B51" s="38">
        <v>4.3367880000000003</v>
      </c>
      <c r="C51" s="38">
        <v>8.7916640000000008</v>
      </c>
      <c r="D51" s="38">
        <v>12.059938000000001</v>
      </c>
      <c r="E51" s="38">
        <v>15.934079000000001</v>
      </c>
      <c r="F51" s="4"/>
      <c r="G51" s="3"/>
      <c r="H51" s="3"/>
    </row>
    <row r="52" spans="1:8" x14ac:dyDescent="0.2">
      <c r="A52" s="35" t="s">
        <v>141</v>
      </c>
      <c r="B52" s="47">
        <v>6.6124020000000003</v>
      </c>
      <c r="C52" s="47">
        <v>5.2698340000000004</v>
      </c>
      <c r="D52" s="47">
        <v>12.729184</v>
      </c>
      <c r="E52" s="47">
        <v>14.493672</v>
      </c>
      <c r="F52" s="4"/>
      <c r="G52" s="3"/>
      <c r="H52" s="3"/>
    </row>
    <row r="53" spans="1:8" x14ac:dyDescent="0.2">
      <c r="A53" s="37" t="s">
        <v>144</v>
      </c>
      <c r="B53" s="38">
        <v>5.8394959999999996</v>
      </c>
      <c r="C53" s="38">
        <v>7.8343410000000002</v>
      </c>
      <c r="D53" s="38">
        <v>11.069164000000001</v>
      </c>
      <c r="E53" s="38">
        <v>14.32316</v>
      </c>
      <c r="F53" s="4"/>
      <c r="G53" s="3"/>
      <c r="H53" s="3"/>
    </row>
    <row r="54" spans="1:8" x14ac:dyDescent="0.2">
      <c r="A54" s="36" t="s">
        <v>150</v>
      </c>
      <c r="B54" s="47">
        <v>3.0189539999999999</v>
      </c>
      <c r="C54" s="47">
        <v>6.841526</v>
      </c>
      <c r="D54" s="47">
        <v>4.73996</v>
      </c>
      <c r="E54" s="47">
        <v>12.021675999999999</v>
      </c>
      <c r="F54" s="4"/>
      <c r="G54" s="3"/>
      <c r="H54" s="3"/>
    </row>
    <row r="55" spans="1:8" x14ac:dyDescent="0.2">
      <c r="A55" s="37" t="s">
        <v>140</v>
      </c>
      <c r="B55" s="38">
        <v>14.242625</v>
      </c>
      <c r="C55" s="38">
        <v>10.701822999999999</v>
      </c>
      <c r="D55" s="38">
        <v>17.12914</v>
      </c>
      <c r="E55" s="38">
        <v>11.962198000000001</v>
      </c>
      <c r="F55" s="4"/>
      <c r="G55" s="3"/>
      <c r="H55" s="3"/>
    </row>
    <row r="56" spans="1:8" x14ac:dyDescent="0.2">
      <c r="A56" s="35" t="s">
        <v>127</v>
      </c>
      <c r="B56" s="47">
        <v>25.863741000000001</v>
      </c>
      <c r="C56" s="47">
        <v>6.3440250000000002</v>
      </c>
      <c r="D56" s="47">
        <v>42.656385999999998</v>
      </c>
      <c r="E56" s="47">
        <v>11.300998999999999</v>
      </c>
      <c r="F56" s="4"/>
      <c r="G56" s="3"/>
      <c r="H56" s="3"/>
    </row>
    <row r="57" spans="1:8" x14ac:dyDescent="0.2">
      <c r="A57" s="37" t="s">
        <v>138</v>
      </c>
      <c r="B57" s="38">
        <v>7.4783119999999998</v>
      </c>
      <c r="C57" s="38">
        <v>7.0849399999999996</v>
      </c>
      <c r="D57" s="38">
        <v>13.379033</v>
      </c>
      <c r="E57" s="38">
        <v>10.650156000000001</v>
      </c>
      <c r="F57" s="4"/>
      <c r="G57" s="3"/>
      <c r="H57" s="3"/>
    </row>
    <row r="58" spans="1:8" x14ac:dyDescent="0.2">
      <c r="A58" s="36" t="s">
        <v>159</v>
      </c>
      <c r="B58" s="47">
        <v>5.8450000000000004E-3</v>
      </c>
      <c r="C58" s="47">
        <v>4.8243220000000004</v>
      </c>
      <c r="D58" s="47">
        <v>5.8450000000000004E-3</v>
      </c>
      <c r="E58" s="47">
        <v>8.3537199999999991</v>
      </c>
      <c r="F58" s="4"/>
      <c r="G58" s="3"/>
      <c r="H58" s="3"/>
    </row>
    <row r="59" spans="1:8" x14ac:dyDescent="0.2">
      <c r="A59" s="37" t="s">
        <v>152</v>
      </c>
      <c r="B59" s="38">
        <v>8.1870999999999999E-2</v>
      </c>
      <c r="C59" s="38">
        <v>2.6870319999999999</v>
      </c>
      <c r="D59" s="38">
        <v>0.81893300000000002</v>
      </c>
      <c r="E59" s="38">
        <v>6.6110389999999999</v>
      </c>
      <c r="F59" s="4"/>
      <c r="G59" s="3"/>
      <c r="H59" s="3"/>
    </row>
    <row r="60" spans="1:8" x14ac:dyDescent="0.2">
      <c r="A60" s="35" t="s">
        <v>139</v>
      </c>
      <c r="B60" s="47">
        <v>6.5496730000000003</v>
      </c>
      <c r="C60" s="47">
        <v>3.875432</v>
      </c>
      <c r="D60" s="47">
        <v>17.422217</v>
      </c>
      <c r="E60" s="47">
        <v>6.2071560000000003</v>
      </c>
      <c r="F60" s="4"/>
      <c r="G60" s="3"/>
      <c r="H60" s="3"/>
    </row>
    <row r="61" spans="1:8" x14ac:dyDescent="0.2">
      <c r="A61" s="37" t="s">
        <v>156</v>
      </c>
      <c r="B61" s="38">
        <v>7.1000000000000005E-5</v>
      </c>
      <c r="C61" s="38">
        <v>3.1001259999999999</v>
      </c>
      <c r="D61" s="38">
        <v>5.5099000000000002E-2</v>
      </c>
      <c r="E61" s="38">
        <v>6.026249</v>
      </c>
      <c r="F61" s="4"/>
      <c r="G61" s="3"/>
      <c r="H61" s="3"/>
    </row>
    <row r="62" spans="1:8" x14ac:dyDescent="0.2">
      <c r="A62" s="36" t="s">
        <v>238</v>
      </c>
      <c r="B62" s="47">
        <v>0.14499999999999999</v>
      </c>
      <c r="C62" s="47">
        <v>4.1934380000000004</v>
      </c>
      <c r="D62" s="47">
        <v>1.1278840000000001</v>
      </c>
      <c r="E62" s="47">
        <v>5.8315780000000004</v>
      </c>
      <c r="F62" s="4"/>
      <c r="G62" s="3"/>
      <c r="H62" s="3"/>
    </row>
    <row r="63" spans="1:8" x14ac:dyDescent="0.2">
      <c r="A63" s="37" t="s">
        <v>160</v>
      </c>
      <c r="B63" s="38">
        <v>8.7096999999999994E-2</v>
      </c>
      <c r="C63" s="38">
        <v>3.3582800000000002</v>
      </c>
      <c r="D63" s="38">
        <v>0.74710600000000005</v>
      </c>
      <c r="E63" s="38">
        <v>4.9920749999999998</v>
      </c>
      <c r="F63" s="4"/>
      <c r="G63" s="3"/>
      <c r="H63" s="3"/>
    </row>
    <row r="64" spans="1:8" x14ac:dyDescent="0.2">
      <c r="A64" s="35" t="s">
        <v>151</v>
      </c>
      <c r="B64" s="47">
        <v>9.8662639999999993</v>
      </c>
      <c r="C64" s="47">
        <v>2.4224290000000002</v>
      </c>
      <c r="D64" s="47">
        <v>11.948850999999999</v>
      </c>
      <c r="E64" s="47">
        <v>4.4254850000000001</v>
      </c>
      <c r="F64" s="4"/>
      <c r="G64" s="3"/>
      <c r="H64" s="3"/>
    </row>
    <row r="65" spans="1:9" x14ac:dyDescent="0.2">
      <c r="A65" s="37" t="s">
        <v>164</v>
      </c>
      <c r="B65" s="38">
        <v>0.80658099999999999</v>
      </c>
      <c r="C65" s="38">
        <v>2.31772</v>
      </c>
      <c r="D65" s="38">
        <v>0.81448699999999996</v>
      </c>
      <c r="E65" s="38">
        <v>4.353885</v>
      </c>
      <c r="F65" s="4"/>
      <c r="G65" s="3"/>
      <c r="H65" s="3"/>
    </row>
    <row r="66" spans="1:9" x14ac:dyDescent="0.2">
      <c r="A66" s="36" t="s">
        <v>148</v>
      </c>
      <c r="B66" s="47">
        <v>3.8061790000000002</v>
      </c>
      <c r="C66" s="47">
        <v>0.88551899999999995</v>
      </c>
      <c r="D66" s="47">
        <v>9.7155810000000002</v>
      </c>
      <c r="E66" s="47">
        <v>4.2824429999999998</v>
      </c>
      <c r="F66" s="4"/>
      <c r="G66" s="3"/>
      <c r="H66" s="11"/>
      <c r="I66" s="11"/>
    </row>
    <row r="67" spans="1:9" x14ac:dyDescent="0.2">
      <c r="A67" s="37" t="s">
        <v>162</v>
      </c>
      <c r="B67" s="38">
        <v>0.53534199999999998</v>
      </c>
      <c r="C67" s="38">
        <v>2.288084</v>
      </c>
      <c r="D67" s="38">
        <v>0.57693099999999997</v>
      </c>
      <c r="E67" s="38">
        <v>4.1711960000000001</v>
      </c>
      <c r="F67" s="4"/>
      <c r="G67" s="3"/>
      <c r="H67" s="3"/>
    </row>
    <row r="68" spans="1:9" x14ac:dyDescent="0.2">
      <c r="A68" s="35" t="s">
        <v>237</v>
      </c>
      <c r="B68" s="47" t="s">
        <v>253</v>
      </c>
      <c r="C68" s="47">
        <v>2.3037339999999999</v>
      </c>
      <c r="D68" s="47" t="s">
        <v>253</v>
      </c>
      <c r="E68" s="47">
        <v>4.0527800000000003</v>
      </c>
      <c r="F68" s="4"/>
      <c r="G68" s="3"/>
      <c r="H68" s="3"/>
    </row>
    <row r="69" spans="1:9" x14ac:dyDescent="0.2">
      <c r="A69" s="37" t="s">
        <v>154</v>
      </c>
      <c r="B69" s="38">
        <v>2.899241</v>
      </c>
      <c r="C69" s="38">
        <v>1.895573</v>
      </c>
      <c r="D69" s="38">
        <v>3.5019149999999999</v>
      </c>
      <c r="E69" s="38">
        <v>3.7294489999999998</v>
      </c>
      <c r="F69" s="4"/>
      <c r="G69" s="3"/>
      <c r="H69" s="3"/>
    </row>
    <row r="70" spans="1:9" x14ac:dyDescent="0.2">
      <c r="A70" s="36" t="s">
        <v>153</v>
      </c>
      <c r="B70" s="47">
        <v>3.2224810000000002</v>
      </c>
      <c r="C70" s="47">
        <v>1.581499</v>
      </c>
      <c r="D70" s="47">
        <v>3.2224810000000002</v>
      </c>
      <c r="E70" s="47">
        <v>3.5159950000000002</v>
      </c>
      <c r="F70" s="4"/>
      <c r="G70" s="3"/>
      <c r="H70" s="3"/>
    </row>
    <row r="71" spans="1:9" x14ac:dyDescent="0.2">
      <c r="A71" s="37" t="s">
        <v>241</v>
      </c>
      <c r="B71" s="38" t="s">
        <v>253</v>
      </c>
      <c r="C71" s="38">
        <v>2.0673750000000002</v>
      </c>
      <c r="D71" s="38" t="s">
        <v>253</v>
      </c>
      <c r="E71" s="38">
        <v>3.2357390000000001</v>
      </c>
      <c r="F71" s="4"/>
      <c r="G71" s="3"/>
      <c r="H71" s="3"/>
    </row>
    <row r="72" spans="1:9" x14ac:dyDescent="0.2">
      <c r="A72" s="39" t="s">
        <v>163</v>
      </c>
      <c r="B72" s="50">
        <v>12.066013999999999</v>
      </c>
      <c r="C72" s="50">
        <v>24.811893000000001</v>
      </c>
      <c r="D72" s="50">
        <v>28.137060000000002</v>
      </c>
      <c r="E72" s="50">
        <v>42.246630000000003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51" t="s">
        <v>214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6" t="str">
        <f>'working sheet'!$B$34</f>
        <v xml:space="preserve"> بيانات عام 2021 أوليّة </v>
      </c>
      <c r="B75" s="66"/>
      <c r="C75" s="66"/>
      <c r="D75" s="66"/>
      <c r="E75" s="66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5">
    <mergeCell ref="A5:A6"/>
    <mergeCell ref="B5:C5"/>
    <mergeCell ref="D5:E5"/>
    <mergeCell ref="A75:E75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rightToLeft="1" zoomScale="90" zoomScaleNormal="90" zoomScaleSheetLayoutView="115" workbookViewId="0">
      <selection activeCell="A3" sqref="A3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0" t="str">
        <f>'working sheet'!J11</f>
        <v>حركة التجارة الخارجية السلعية غير النفطية - عبر منافذ إمارة أبوظبي-فبراير 2021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61" t="s">
        <v>258</v>
      </c>
      <c r="B3" s="34"/>
      <c r="C3" s="34"/>
      <c r="D3" s="34"/>
      <c r="E3" s="34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63" t="s">
        <v>213</v>
      </c>
      <c r="B4" s="63"/>
      <c r="C4" s="63"/>
      <c r="D4" s="63"/>
      <c r="E4" s="63"/>
      <c r="F4" s="63"/>
      <c r="G4" s="63"/>
      <c r="H4" s="22"/>
    </row>
    <row r="5" spans="1:12" ht="29.25" customHeight="1" x14ac:dyDescent="0.2">
      <c r="A5" s="67" t="s">
        <v>216</v>
      </c>
      <c r="B5" s="65" t="s">
        <v>217</v>
      </c>
      <c r="C5" s="65"/>
      <c r="D5" s="65" t="s">
        <v>218</v>
      </c>
      <c r="E5" s="65"/>
      <c r="F5" s="4"/>
      <c r="G5" s="3"/>
      <c r="H5" s="3"/>
    </row>
    <row r="6" spans="1:12" ht="26.25" customHeight="1" x14ac:dyDescent="0.2">
      <c r="A6" s="67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9" t="s">
        <v>3</v>
      </c>
      <c r="B7" s="62">
        <v>4010.0331080000001</v>
      </c>
      <c r="C7" s="62">
        <v>2760.7714230000001</v>
      </c>
      <c r="D7" s="62">
        <v>7813.1214659999996</v>
      </c>
      <c r="E7" s="62">
        <v>5374.33896</v>
      </c>
      <c r="F7" s="4"/>
      <c r="G7" s="3"/>
      <c r="H7" s="3"/>
    </row>
    <row r="8" spans="1:12" x14ac:dyDescent="0.2">
      <c r="A8" s="35" t="s">
        <v>100</v>
      </c>
      <c r="B8" s="47">
        <v>1380.4657669999999</v>
      </c>
      <c r="C8" s="47">
        <v>1104.255817</v>
      </c>
      <c r="D8" s="47">
        <v>2732.4825190000001</v>
      </c>
      <c r="E8" s="47">
        <v>2217.3788599999998</v>
      </c>
      <c r="F8" s="4"/>
      <c r="G8" s="3"/>
      <c r="H8" s="3"/>
    </row>
    <row r="9" spans="1:12" x14ac:dyDescent="0.2">
      <c r="A9" s="37" t="s">
        <v>107</v>
      </c>
      <c r="B9" s="38">
        <v>403.439571</v>
      </c>
      <c r="C9" s="38">
        <v>459.50725599999998</v>
      </c>
      <c r="D9" s="38">
        <v>839.09233200000006</v>
      </c>
      <c r="E9" s="38">
        <v>872.69198100000006</v>
      </c>
      <c r="F9" s="4"/>
      <c r="G9" s="3"/>
      <c r="H9" s="3"/>
    </row>
    <row r="10" spans="1:12" x14ac:dyDescent="0.2">
      <c r="A10" s="36" t="s">
        <v>109</v>
      </c>
      <c r="B10" s="47">
        <v>237.168882</v>
      </c>
      <c r="C10" s="47">
        <v>224.12202400000001</v>
      </c>
      <c r="D10" s="47">
        <v>448.70943699999998</v>
      </c>
      <c r="E10" s="47">
        <v>409.68893800000001</v>
      </c>
      <c r="F10" s="4"/>
      <c r="G10" s="3"/>
      <c r="H10" s="3"/>
    </row>
    <row r="11" spans="1:12" x14ac:dyDescent="0.2">
      <c r="A11" s="37" t="s">
        <v>108</v>
      </c>
      <c r="B11" s="38">
        <v>106.234362</v>
      </c>
      <c r="C11" s="38">
        <v>132.69422499999999</v>
      </c>
      <c r="D11" s="38">
        <v>210.25073699999999</v>
      </c>
      <c r="E11" s="38">
        <v>282.71713299999999</v>
      </c>
      <c r="F11" s="4"/>
      <c r="G11" s="3"/>
      <c r="H11" s="3"/>
    </row>
    <row r="12" spans="1:12" x14ac:dyDescent="0.2">
      <c r="A12" s="35" t="s">
        <v>114</v>
      </c>
      <c r="B12" s="47">
        <v>109.40759</v>
      </c>
      <c r="C12" s="47">
        <v>149.97266300000001</v>
      </c>
      <c r="D12" s="47">
        <v>206.04853299999999</v>
      </c>
      <c r="E12" s="47">
        <v>276.00370600000002</v>
      </c>
      <c r="F12" s="4"/>
      <c r="G12" s="3"/>
      <c r="H12" s="3"/>
    </row>
    <row r="13" spans="1:12" x14ac:dyDescent="0.2">
      <c r="A13" s="37" t="s">
        <v>128</v>
      </c>
      <c r="B13" s="38">
        <v>61.997393000000002</v>
      </c>
      <c r="C13" s="38">
        <v>84.353103000000004</v>
      </c>
      <c r="D13" s="38">
        <v>121.837523</v>
      </c>
      <c r="E13" s="38">
        <v>186.004762</v>
      </c>
      <c r="F13" s="4"/>
      <c r="G13" s="3"/>
      <c r="H13" s="3"/>
    </row>
    <row r="14" spans="1:12" x14ac:dyDescent="0.2">
      <c r="A14" s="36" t="s">
        <v>112</v>
      </c>
      <c r="B14" s="47">
        <v>97.691263000000006</v>
      </c>
      <c r="C14" s="47">
        <v>70.513396999999998</v>
      </c>
      <c r="D14" s="47">
        <v>182.45421099999999</v>
      </c>
      <c r="E14" s="47">
        <v>123.357789</v>
      </c>
      <c r="F14" s="4"/>
      <c r="G14" s="3"/>
      <c r="H14" s="3"/>
    </row>
    <row r="15" spans="1:12" x14ac:dyDescent="0.2">
      <c r="A15" s="37" t="s">
        <v>116</v>
      </c>
      <c r="B15" s="38">
        <v>59.967198000000003</v>
      </c>
      <c r="C15" s="38">
        <v>12.502062</v>
      </c>
      <c r="D15" s="38">
        <v>105.17243499999999</v>
      </c>
      <c r="E15" s="38">
        <v>44.034675</v>
      </c>
      <c r="F15" s="4"/>
      <c r="G15" s="3"/>
      <c r="H15" s="3"/>
    </row>
    <row r="16" spans="1:12" x14ac:dyDescent="0.2">
      <c r="A16" s="35" t="s">
        <v>153</v>
      </c>
      <c r="B16" s="47">
        <v>15.792728</v>
      </c>
      <c r="C16" s="47">
        <v>13.927785999999999</v>
      </c>
      <c r="D16" s="47">
        <v>27.098939999999999</v>
      </c>
      <c r="E16" s="47">
        <v>41.274985000000001</v>
      </c>
      <c r="F16" s="4"/>
      <c r="G16" s="3"/>
      <c r="H16" s="3"/>
    </row>
    <row r="17" spans="1:8" x14ac:dyDescent="0.2">
      <c r="A17" s="37" t="s">
        <v>110</v>
      </c>
      <c r="B17" s="38">
        <v>22.747228</v>
      </c>
      <c r="C17" s="38">
        <v>25.786047</v>
      </c>
      <c r="D17" s="38">
        <v>38.071925</v>
      </c>
      <c r="E17" s="38">
        <v>40.567242</v>
      </c>
      <c r="F17" s="4"/>
      <c r="G17" s="3"/>
      <c r="H17" s="3"/>
    </row>
    <row r="18" spans="1:8" x14ac:dyDescent="0.2">
      <c r="A18" s="36" t="s">
        <v>123</v>
      </c>
      <c r="B18" s="47">
        <v>37.019070999999997</v>
      </c>
      <c r="C18" s="47">
        <v>19.194545000000002</v>
      </c>
      <c r="D18" s="47">
        <v>37.478619999999999</v>
      </c>
      <c r="E18" s="47">
        <v>38.81382</v>
      </c>
      <c r="F18" s="4"/>
      <c r="G18" s="3"/>
      <c r="H18" s="3"/>
    </row>
    <row r="19" spans="1:8" x14ac:dyDescent="0.2">
      <c r="A19" s="37" t="s">
        <v>152</v>
      </c>
      <c r="B19" s="38">
        <v>5.0466999999999998E-2</v>
      </c>
      <c r="C19" s="38">
        <v>25.726758</v>
      </c>
      <c r="D19" s="38">
        <v>0.64960700000000005</v>
      </c>
      <c r="E19" s="38">
        <v>27.578779000000001</v>
      </c>
      <c r="F19" s="4"/>
      <c r="G19" s="3"/>
      <c r="H19" s="3"/>
    </row>
    <row r="20" spans="1:8" x14ac:dyDescent="0.2">
      <c r="A20" s="35" t="s">
        <v>106</v>
      </c>
      <c r="B20" s="47">
        <v>23.80226</v>
      </c>
      <c r="C20" s="47">
        <v>25.774775999999999</v>
      </c>
      <c r="D20" s="47">
        <v>69.586951999999997</v>
      </c>
      <c r="E20" s="47">
        <v>26.345374</v>
      </c>
      <c r="F20" s="4"/>
      <c r="G20" s="3"/>
      <c r="H20" s="3"/>
    </row>
    <row r="21" spans="1:8" x14ac:dyDescent="0.2">
      <c r="A21" s="37" t="s">
        <v>131</v>
      </c>
      <c r="B21" s="38">
        <v>0.55654300000000001</v>
      </c>
      <c r="C21" s="38">
        <v>21.246110000000002</v>
      </c>
      <c r="D21" s="38">
        <v>0.77783199999999997</v>
      </c>
      <c r="E21" s="38">
        <v>21.606193999999999</v>
      </c>
      <c r="F21" s="4"/>
      <c r="G21" s="3"/>
      <c r="H21" s="3"/>
    </row>
    <row r="22" spans="1:8" x14ac:dyDescent="0.2">
      <c r="A22" s="36" t="s">
        <v>246</v>
      </c>
      <c r="B22" s="47">
        <v>16.567813999999998</v>
      </c>
      <c r="C22" s="47">
        <v>18.503163000000001</v>
      </c>
      <c r="D22" s="47">
        <v>16.567813999999998</v>
      </c>
      <c r="E22" s="47">
        <v>18.503163000000001</v>
      </c>
      <c r="F22" s="4"/>
      <c r="G22" s="3"/>
      <c r="H22" s="3"/>
    </row>
    <row r="23" spans="1:8" x14ac:dyDescent="0.2">
      <c r="A23" s="37" t="s">
        <v>150</v>
      </c>
      <c r="B23" s="38">
        <v>1.773477</v>
      </c>
      <c r="C23" s="38">
        <v>7.1408659999999999</v>
      </c>
      <c r="D23" s="38">
        <v>3.174029</v>
      </c>
      <c r="E23" s="38">
        <v>16.373533999999999</v>
      </c>
      <c r="F23" s="4"/>
      <c r="G23" s="3"/>
      <c r="H23" s="3"/>
    </row>
    <row r="24" spans="1:8" x14ac:dyDescent="0.2">
      <c r="A24" s="35" t="s">
        <v>165</v>
      </c>
      <c r="B24" s="47">
        <v>6.0649509999999998</v>
      </c>
      <c r="C24" s="47">
        <v>6.8968119999999997</v>
      </c>
      <c r="D24" s="47">
        <v>10.752585</v>
      </c>
      <c r="E24" s="47">
        <v>15.324119</v>
      </c>
      <c r="F24" s="4"/>
      <c r="G24" s="3"/>
      <c r="H24" s="3"/>
    </row>
    <row r="25" spans="1:8" x14ac:dyDescent="0.2">
      <c r="A25" s="37" t="s">
        <v>104</v>
      </c>
      <c r="B25" s="38">
        <v>3.5487389999999999</v>
      </c>
      <c r="C25" s="38">
        <v>0.33271899999999999</v>
      </c>
      <c r="D25" s="38">
        <v>3.6967910000000002</v>
      </c>
      <c r="E25" s="38">
        <v>14.585948</v>
      </c>
      <c r="F25" s="4"/>
      <c r="G25" s="3"/>
      <c r="H25" s="3"/>
    </row>
    <row r="26" spans="1:8" x14ac:dyDescent="0.2">
      <c r="A26" s="36" t="s">
        <v>105</v>
      </c>
      <c r="B26" s="47">
        <v>64.662986000000004</v>
      </c>
      <c r="C26" s="47">
        <v>6.7624709999999997</v>
      </c>
      <c r="D26" s="47">
        <v>76.422554000000005</v>
      </c>
      <c r="E26" s="47">
        <v>11.866629</v>
      </c>
      <c r="F26" s="4"/>
      <c r="G26" s="3"/>
      <c r="H26" s="3"/>
    </row>
    <row r="27" spans="1:8" x14ac:dyDescent="0.2">
      <c r="A27" s="37" t="s">
        <v>124</v>
      </c>
      <c r="B27" s="38">
        <v>4.7245980000000003</v>
      </c>
      <c r="C27" s="38">
        <v>4.8319570000000001</v>
      </c>
      <c r="D27" s="38">
        <v>8.7199209999999994</v>
      </c>
      <c r="E27" s="38">
        <v>11.294464</v>
      </c>
      <c r="F27" s="4"/>
      <c r="G27" s="3"/>
      <c r="H27" s="3"/>
    </row>
    <row r="28" spans="1:8" x14ac:dyDescent="0.2">
      <c r="A28" s="35" t="s">
        <v>117</v>
      </c>
      <c r="B28" s="47">
        <v>0.78174900000000003</v>
      </c>
      <c r="C28" s="47">
        <v>2.0248210000000002</v>
      </c>
      <c r="D28" s="47">
        <v>1.961311</v>
      </c>
      <c r="E28" s="47">
        <v>6.649</v>
      </c>
      <c r="F28" s="4"/>
      <c r="G28" s="3"/>
      <c r="H28" s="3"/>
    </row>
    <row r="29" spans="1:8" x14ac:dyDescent="0.2">
      <c r="A29" s="37" t="s">
        <v>101</v>
      </c>
      <c r="B29" s="38">
        <v>16.052071000000002</v>
      </c>
      <c r="C29" s="38">
        <v>4.6062950000000003</v>
      </c>
      <c r="D29" s="38">
        <v>16.052071000000002</v>
      </c>
      <c r="E29" s="38">
        <v>4.606535</v>
      </c>
      <c r="F29" s="4"/>
      <c r="G29" s="3"/>
      <c r="H29" s="3"/>
    </row>
    <row r="30" spans="1:8" x14ac:dyDescent="0.2">
      <c r="A30" s="36" t="s">
        <v>113</v>
      </c>
      <c r="B30" s="47">
        <v>6.5006409999999999</v>
      </c>
      <c r="C30" s="47">
        <v>0.51585999999999999</v>
      </c>
      <c r="D30" s="47">
        <v>6.8612190000000002</v>
      </c>
      <c r="E30" s="47">
        <v>4.5791399999999998</v>
      </c>
      <c r="F30" s="4"/>
      <c r="G30" s="3"/>
      <c r="H30" s="3"/>
    </row>
    <row r="31" spans="1:8" x14ac:dyDescent="0.2">
      <c r="A31" s="37" t="s">
        <v>236</v>
      </c>
      <c r="B31" s="38" t="s">
        <v>253</v>
      </c>
      <c r="C31" s="38">
        <v>0.36546400000000001</v>
      </c>
      <c r="D31" s="38" t="s">
        <v>253</v>
      </c>
      <c r="E31" s="38">
        <v>4.2264759999999999</v>
      </c>
      <c r="F31" s="4"/>
      <c r="G31" s="3"/>
      <c r="H31" s="3"/>
    </row>
    <row r="32" spans="1:8" x14ac:dyDescent="0.2">
      <c r="A32" s="35" t="s">
        <v>176</v>
      </c>
      <c r="B32" s="47" t="s">
        <v>253</v>
      </c>
      <c r="C32" s="47">
        <v>3.6862750000000002</v>
      </c>
      <c r="D32" s="47" t="s">
        <v>253</v>
      </c>
      <c r="E32" s="47">
        <v>4.1082549999999998</v>
      </c>
      <c r="F32" s="4"/>
      <c r="G32" s="3"/>
      <c r="H32" s="3"/>
    </row>
    <row r="33" spans="1:8" x14ac:dyDescent="0.2">
      <c r="A33" s="37" t="s">
        <v>144</v>
      </c>
      <c r="B33" s="38">
        <v>0.60704199999999997</v>
      </c>
      <c r="C33" s="38">
        <v>0.93966899999999998</v>
      </c>
      <c r="D33" s="38">
        <v>1.27121</v>
      </c>
      <c r="E33" s="38">
        <v>3.9155639999999998</v>
      </c>
      <c r="F33" s="4"/>
      <c r="G33" s="3"/>
      <c r="H33" s="3"/>
    </row>
    <row r="34" spans="1:8" x14ac:dyDescent="0.2">
      <c r="A34" s="36" t="s">
        <v>127</v>
      </c>
      <c r="B34" s="47">
        <v>31.251162999999998</v>
      </c>
      <c r="C34" s="47">
        <v>2.7151010000000002</v>
      </c>
      <c r="D34" s="47">
        <v>45.643408000000001</v>
      </c>
      <c r="E34" s="47">
        <v>3.877027</v>
      </c>
      <c r="F34" s="4"/>
      <c r="G34" s="3"/>
      <c r="H34" s="3"/>
    </row>
    <row r="35" spans="1:8" x14ac:dyDescent="0.2">
      <c r="A35" s="37" t="s">
        <v>111</v>
      </c>
      <c r="B35" s="38">
        <v>1.76369</v>
      </c>
      <c r="C35" s="38">
        <v>0.38191900000000001</v>
      </c>
      <c r="D35" s="38">
        <v>13.46354</v>
      </c>
      <c r="E35" s="38">
        <v>2.988108</v>
      </c>
      <c r="F35" s="4"/>
      <c r="G35" s="3"/>
      <c r="H35" s="3"/>
    </row>
    <row r="36" spans="1:8" x14ac:dyDescent="0.2">
      <c r="A36" s="35" t="s">
        <v>239</v>
      </c>
      <c r="B36" s="47" t="s">
        <v>253</v>
      </c>
      <c r="C36" s="47">
        <v>1.721333</v>
      </c>
      <c r="D36" s="47" t="s">
        <v>253</v>
      </c>
      <c r="E36" s="47">
        <v>2.8383180000000001</v>
      </c>
      <c r="F36" s="4"/>
      <c r="G36" s="3"/>
      <c r="H36" s="3"/>
    </row>
    <row r="37" spans="1:8" x14ac:dyDescent="0.2">
      <c r="A37" s="37" t="s">
        <v>167</v>
      </c>
      <c r="B37" s="38">
        <v>2.025925</v>
      </c>
      <c r="C37" s="38">
        <v>1.8554459999999999</v>
      </c>
      <c r="D37" s="38">
        <v>2.025925</v>
      </c>
      <c r="E37" s="38">
        <v>1.8554459999999999</v>
      </c>
      <c r="F37" s="4"/>
      <c r="G37" s="3"/>
      <c r="H37" s="3"/>
    </row>
    <row r="38" spans="1:8" x14ac:dyDescent="0.2">
      <c r="A38" s="36" t="s">
        <v>129</v>
      </c>
      <c r="B38" s="47">
        <v>0.35971500000000001</v>
      </c>
      <c r="C38" s="47">
        <v>1.0863320000000001</v>
      </c>
      <c r="D38" s="47">
        <v>0.61213099999999998</v>
      </c>
      <c r="E38" s="47">
        <v>1.744769</v>
      </c>
      <c r="F38" s="4"/>
      <c r="G38" s="3"/>
      <c r="H38" s="3"/>
    </row>
    <row r="39" spans="1:8" x14ac:dyDescent="0.2">
      <c r="A39" s="37" t="s">
        <v>125</v>
      </c>
      <c r="B39" s="38">
        <v>0.83132200000000001</v>
      </c>
      <c r="C39" s="38">
        <v>1.5750770000000001</v>
      </c>
      <c r="D39" s="38">
        <v>14.195332000000001</v>
      </c>
      <c r="E39" s="38">
        <v>1.7205900000000001</v>
      </c>
      <c r="F39" s="4"/>
      <c r="G39" s="3"/>
      <c r="H39" s="3"/>
    </row>
    <row r="40" spans="1:8" x14ac:dyDescent="0.2">
      <c r="A40" s="35" t="s">
        <v>136</v>
      </c>
      <c r="B40" s="47">
        <v>1.637103</v>
      </c>
      <c r="C40" s="47">
        <v>0.40042</v>
      </c>
      <c r="D40" s="47">
        <v>2.7186379999999999</v>
      </c>
      <c r="E40" s="47">
        <v>1.6500360000000001</v>
      </c>
      <c r="F40" s="4"/>
      <c r="G40" s="3"/>
      <c r="H40" s="3"/>
    </row>
    <row r="41" spans="1:8" x14ac:dyDescent="0.2">
      <c r="A41" s="37" t="s">
        <v>102</v>
      </c>
      <c r="B41" s="38">
        <v>0.41505599999999998</v>
      </c>
      <c r="C41" s="38">
        <v>0.30101299999999998</v>
      </c>
      <c r="D41" s="38">
        <v>0.74466399999999999</v>
      </c>
      <c r="E41" s="38">
        <v>1.3694409999999999</v>
      </c>
      <c r="F41" s="4"/>
      <c r="G41" s="3"/>
      <c r="H41" s="3"/>
    </row>
    <row r="42" spans="1:8" x14ac:dyDescent="0.2">
      <c r="A42" s="36" t="s">
        <v>140</v>
      </c>
      <c r="B42" s="47">
        <v>0.56637700000000002</v>
      </c>
      <c r="C42" s="47">
        <v>0.35586899999999999</v>
      </c>
      <c r="D42" s="47">
        <v>1.3293219999999999</v>
      </c>
      <c r="E42" s="47">
        <v>1.3274919999999999</v>
      </c>
      <c r="F42" s="4"/>
      <c r="G42" s="3"/>
      <c r="H42" s="3"/>
    </row>
    <row r="43" spans="1:8" x14ac:dyDescent="0.2">
      <c r="A43" s="37" t="s">
        <v>156</v>
      </c>
      <c r="B43" s="38">
        <v>0.63472099999999998</v>
      </c>
      <c r="C43" s="38">
        <v>0.40810400000000002</v>
      </c>
      <c r="D43" s="38">
        <v>1.0020210000000001</v>
      </c>
      <c r="E43" s="38">
        <v>1.257754</v>
      </c>
      <c r="F43" s="4"/>
      <c r="G43" s="3"/>
      <c r="H43" s="3"/>
    </row>
    <row r="44" spans="1:8" x14ac:dyDescent="0.2">
      <c r="A44" s="35" t="s">
        <v>161</v>
      </c>
      <c r="B44" s="47">
        <v>0.47249000000000002</v>
      </c>
      <c r="C44" s="47">
        <v>0.99592499999999995</v>
      </c>
      <c r="D44" s="47">
        <v>1.393699</v>
      </c>
      <c r="E44" s="47">
        <v>1.252346</v>
      </c>
      <c r="F44" s="4"/>
      <c r="G44" s="3"/>
      <c r="H44" s="3"/>
    </row>
    <row r="45" spans="1:8" x14ac:dyDescent="0.2">
      <c r="A45" s="37" t="s">
        <v>130</v>
      </c>
      <c r="B45" s="38">
        <v>1.4752670000000001</v>
      </c>
      <c r="C45" s="38" t="s">
        <v>253</v>
      </c>
      <c r="D45" s="38">
        <v>1.841418</v>
      </c>
      <c r="E45" s="38">
        <v>1.203532</v>
      </c>
      <c r="F45" s="4"/>
      <c r="G45" s="3"/>
      <c r="H45" s="3"/>
    </row>
    <row r="46" spans="1:8" x14ac:dyDescent="0.2">
      <c r="A46" s="36" t="s">
        <v>115</v>
      </c>
      <c r="B46" s="47">
        <v>62.268633000000001</v>
      </c>
      <c r="C46" s="47">
        <v>1.1456550000000001</v>
      </c>
      <c r="D46" s="47">
        <v>63.984259000000002</v>
      </c>
      <c r="E46" s="47">
        <v>1.1873860000000001</v>
      </c>
      <c r="F46" s="4"/>
      <c r="G46" s="3"/>
      <c r="H46" s="3"/>
    </row>
    <row r="47" spans="1:8" x14ac:dyDescent="0.2">
      <c r="A47" s="37" t="s">
        <v>119</v>
      </c>
      <c r="B47" s="38">
        <v>0.49922499999999997</v>
      </c>
      <c r="C47" s="38">
        <v>0.658945</v>
      </c>
      <c r="D47" s="38">
        <v>1.0437000000000001</v>
      </c>
      <c r="E47" s="38">
        <v>0.89792799999999995</v>
      </c>
      <c r="F47" s="4"/>
      <c r="G47" s="3"/>
      <c r="H47" s="3"/>
    </row>
    <row r="48" spans="1:8" x14ac:dyDescent="0.2">
      <c r="A48" s="35" t="s">
        <v>162</v>
      </c>
      <c r="B48" s="47">
        <v>6.132409</v>
      </c>
      <c r="C48" s="47">
        <v>0.54154999999999998</v>
      </c>
      <c r="D48" s="47">
        <v>7.9858310000000001</v>
      </c>
      <c r="E48" s="47">
        <v>0.70441399999999998</v>
      </c>
      <c r="F48" s="4"/>
      <c r="G48" s="3"/>
      <c r="H48" s="3"/>
    </row>
    <row r="49" spans="1:8" x14ac:dyDescent="0.2">
      <c r="A49" s="37" t="s">
        <v>180</v>
      </c>
      <c r="B49" s="38" t="s">
        <v>253</v>
      </c>
      <c r="C49" s="38">
        <v>0.04</v>
      </c>
      <c r="D49" s="38">
        <v>0.35260799999999998</v>
      </c>
      <c r="E49" s="38">
        <v>0.66647100000000004</v>
      </c>
      <c r="F49" s="4"/>
      <c r="G49" s="3"/>
      <c r="H49" s="3"/>
    </row>
    <row r="50" spans="1:8" x14ac:dyDescent="0.2">
      <c r="A50" s="36" t="s">
        <v>137</v>
      </c>
      <c r="B50" s="47">
        <v>0.37969399999999998</v>
      </c>
      <c r="C50" s="47">
        <v>0.22967699999999999</v>
      </c>
      <c r="D50" s="47">
        <v>0.82112300000000005</v>
      </c>
      <c r="E50" s="47">
        <v>0.622923</v>
      </c>
      <c r="F50" s="4"/>
      <c r="G50" s="3"/>
      <c r="H50" s="3"/>
    </row>
    <row r="51" spans="1:8" x14ac:dyDescent="0.2">
      <c r="A51" s="37" t="s">
        <v>118</v>
      </c>
      <c r="B51" s="38">
        <v>0.14285999999999999</v>
      </c>
      <c r="C51" s="38">
        <v>0.56646399999999997</v>
      </c>
      <c r="D51" s="38">
        <v>0.35194500000000001</v>
      </c>
      <c r="E51" s="38">
        <v>0.58041399999999999</v>
      </c>
      <c r="F51" s="4"/>
      <c r="G51" s="3"/>
      <c r="H51" s="3"/>
    </row>
    <row r="52" spans="1:8" x14ac:dyDescent="0.2">
      <c r="A52" s="35" t="s">
        <v>103</v>
      </c>
      <c r="B52" s="47">
        <v>0.65729800000000005</v>
      </c>
      <c r="C52" s="47">
        <v>9.3015E-2</v>
      </c>
      <c r="D52" s="47">
        <v>68.491039000000001</v>
      </c>
      <c r="E52" s="47">
        <v>0.50049600000000005</v>
      </c>
      <c r="F52" s="4"/>
      <c r="G52" s="3"/>
      <c r="H52" s="3"/>
    </row>
    <row r="53" spans="1:8" x14ac:dyDescent="0.2">
      <c r="A53" s="37" t="s">
        <v>160</v>
      </c>
      <c r="B53" s="38">
        <v>0.14710599999999999</v>
      </c>
      <c r="C53" s="38">
        <v>0.16827700000000001</v>
      </c>
      <c r="D53" s="38">
        <v>0.64189499999999999</v>
      </c>
      <c r="E53" s="38">
        <v>0.38477899999999998</v>
      </c>
      <c r="F53" s="4"/>
      <c r="G53" s="3"/>
      <c r="H53" s="3"/>
    </row>
    <row r="54" spans="1:8" x14ac:dyDescent="0.2">
      <c r="A54" s="36" t="s">
        <v>166</v>
      </c>
      <c r="B54" s="47">
        <v>1.7099999999999999E-3</v>
      </c>
      <c r="C54" s="47">
        <v>0.28689999999999999</v>
      </c>
      <c r="D54" s="47">
        <v>3.4450000000000001E-2</v>
      </c>
      <c r="E54" s="47">
        <v>0.28689999999999999</v>
      </c>
      <c r="F54" s="4"/>
      <c r="G54" s="3"/>
      <c r="H54" s="3"/>
    </row>
    <row r="55" spans="1:8" x14ac:dyDescent="0.2">
      <c r="A55" s="37" t="s">
        <v>240</v>
      </c>
      <c r="B55" s="38">
        <v>1.1018999999999999E-2</v>
      </c>
      <c r="C55" s="38" t="s">
        <v>253</v>
      </c>
      <c r="D55" s="38">
        <v>1.8494E-2</v>
      </c>
      <c r="E55" s="38">
        <v>0.28301999999999999</v>
      </c>
      <c r="F55" s="4"/>
      <c r="G55" s="3"/>
      <c r="H55" s="3"/>
    </row>
    <row r="56" spans="1:8" x14ac:dyDescent="0.2">
      <c r="A56" s="35" t="s">
        <v>247</v>
      </c>
      <c r="B56" s="47" t="s">
        <v>253</v>
      </c>
      <c r="C56" s="47">
        <v>0.275476</v>
      </c>
      <c r="D56" s="47" t="s">
        <v>253</v>
      </c>
      <c r="E56" s="47">
        <v>0.275476</v>
      </c>
      <c r="F56" s="4"/>
      <c r="G56" s="3"/>
      <c r="H56" s="3"/>
    </row>
    <row r="57" spans="1:8" x14ac:dyDescent="0.2">
      <c r="A57" s="37" t="s">
        <v>139</v>
      </c>
      <c r="B57" s="38">
        <v>8.4400000000000003E-2</v>
      </c>
      <c r="C57" s="38">
        <v>0.14269999999999999</v>
      </c>
      <c r="D57" s="38">
        <v>0.30628300000000003</v>
      </c>
      <c r="E57" s="38">
        <v>0.24615000000000001</v>
      </c>
      <c r="F57" s="4"/>
      <c r="G57" s="3"/>
      <c r="H57" s="3"/>
    </row>
    <row r="58" spans="1:8" x14ac:dyDescent="0.2">
      <c r="A58" s="36" t="s">
        <v>154</v>
      </c>
      <c r="B58" s="47">
        <v>2.9175E-2</v>
      </c>
      <c r="C58" s="47" t="s">
        <v>253</v>
      </c>
      <c r="D58" s="47">
        <v>0.39696300000000001</v>
      </c>
      <c r="E58" s="47">
        <v>0.22800000000000001</v>
      </c>
      <c r="F58" s="4"/>
      <c r="G58" s="3"/>
      <c r="H58" s="3"/>
    </row>
    <row r="59" spans="1:8" x14ac:dyDescent="0.2">
      <c r="A59" s="37" t="s">
        <v>149</v>
      </c>
      <c r="B59" s="38">
        <v>1.0018279999999999</v>
      </c>
      <c r="C59" s="38">
        <v>0.152029</v>
      </c>
      <c r="D59" s="38">
        <v>2.6625049999999999</v>
      </c>
      <c r="E59" s="38">
        <v>0.20452899999999999</v>
      </c>
      <c r="F59" s="4"/>
      <c r="G59" s="3"/>
      <c r="H59" s="3"/>
    </row>
    <row r="60" spans="1:8" x14ac:dyDescent="0.2">
      <c r="A60" s="35" t="s">
        <v>138</v>
      </c>
      <c r="B60" s="47">
        <v>0.38477499999999998</v>
      </c>
      <c r="C60" s="47">
        <v>0.15096000000000001</v>
      </c>
      <c r="D60" s="47">
        <v>0.63406499999999999</v>
      </c>
      <c r="E60" s="47">
        <v>0.19909499999999999</v>
      </c>
      <c r="F60" s="4"/>
      <c r="G60" s="3"/>
      <c r="H60" s="3"/>
    </row>
    <row r="61" spans="1:8" x14ac:dyDescent="0.2">
      <c r="A61" s="37" t="s">
        <v>134</v>
      </c>
      <c r="B61" s="38">
        <v>4.5482000000000002E-2</v>
      </c>
      <c r="C61" s="38">
        <v>8.5951E-2</v>
      </c>
      <c r="D61" s="38">
        <v>0.15024499999999999</v>
      </c>
      <c r="E61" s="38">
        <v>0.18932199999999999</v>
      </c>
      <c r="F61" s="4"/>
      <c r="G61" s="3"/>
      <c r="H61" s="3"/>
    </row>
    <row r="62" spans="1:8" x14ac:dyDescent="0.2">
      <c r="A62" s="36" t="s">
        <v>170</v>
      </c>
      <c r="B62" s="47">
        <v>0.14899999999999999</v>
      </c>
      <c r="C62" s="47">
        <v>0.17499999999999999</v>
      </c>
      <c r="D62" s="47">
        <v>0.29699999999999999</v>
      </c>
      <c r="E62" s="47">
        <v>0.17499999999999999</v>
      </c>
      <c r="F62" s="4"/>
      <c r="G62" s="3"/>
      <c r="H62" s="3"/>
    </row>
    <row r="63" spans="1:8" x14ac:dyDescent="0.2">
      <c r="A63" s="37" t="s">
        <v>248</v>
      </c>
      <c r="B63" s="38" t="s">
        <v>253</v>
      </c>
      <c r="C63" s="38">
        <v>0.13300000000000001</v>
      </c>
      <c r="D63" s="38" t="s">
        <v>253</v>
      </c>
      <c r="E63" s="38">
        <v>0.13300000000000001</v>
      </c>
      <c r="F63" s="4"/>
      <c r="G63" s="3"/>
      <c r="H63" s="3"/>
    </row>
    <row r="64" spans="1:8" x14ac:dyDescent="0.2">
      <c r="A64" s="39" t="s">
        <v>163</v>
      </c>
      <c r="B64" s="50">
        <v>1219.0412739999999</v>
      </c>
      <c r="C64" s="50">
        <v>317.94634400000001</v>
      </c>
      <c r="D64" s="50">
        <v>2414.787855</v>
      </c>
      <c r="E64" s="50">
        <v>619.39173300000004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51" t="s">
        <v>214</v>
      </c>
      <c r="B66" s="31"/>
      <c r="C66" s="31"/>
      <c r="D66" s="31"/>
      <c r="E66" s="31"/>
    </row>
    <row r="67" spans="1:8" x14ac:dyDescent="0.2">
      <c r="A67" s="66" t="str">
        <f>'working sheet'!$B$34</f>
        <v xml:space="preserve"> بيانات عام 2021 أوليّة </v>
      </c>
      <c r="B67" s="66"/>
      <c r="C67" s="66"/>
      <c r="D67" s="66"/>
      <c r="E67" s="66"/>
    </row>
    <row r="85" spans="1:1" ht="15" x14ac:dyDescent="0.2">
      <c r="A85" s="14"/>
    </row>
    <row r="86" spans="1:1" ht="15" x14ac:dyDescent="0.2">
      <c r="A86" s="14"/>
    </row>
  </sheetData>
  <mergeCells count="5">
    <mergeCell ref="A5:A6"/>
    <mergeCell ref="B5:C5"/>
    <mergeCell ref="D5:E5"/>
    <mergeCell ref="A67:E67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0" t="str">
        <f>'working sheet'!J13</f>
        <v>حركة التجارة الخارجية السلعية غير النفطية - عبر منافذ إمارة أبوظبي-فبراير 2021</v>
      </c>
      <c r="B2" s="24"/>
      <c r="C2" s="24"/>
      <c r="D2" s="24"/>
      <c r="E2" s="24"/>
      <c r="F2" s="24"/>
      <c r="G2" s="24"/>
    </row>
    <row r="3" spans="1:12" ht="30" customHeight="1" x14ac:dyDescent="0.2">
      <c r="A3" s="61" t="s">
        <v>259</v>
      </c>
      <c r="B3" s="34"/>
      <c r="C3" s="34"/>
      <c r="D3" s="34"/>
      <c r="E3" s="34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63" t="s">
        <v>213</v>
      </c>
      <c r="B4" s="63"/>
      <c r="C4" s="63"/>
      <c r="D4" s="63"/>
      <c r="E4" s="63"/>
      <c r="F4" s="63"/>
      <c r="G4" s="63"/>
      <c r="H4" s="7"/>
    </row>
    <row r="5" spans="1:12" ht="24" customHeight="1" x14ac:dyDescent="0.2">
      <c r="A5" s="67" t="s">
        <v>216</v>
      </c>
      <c r="B5" s="65" t="s">
        <v>217</v>
      </c>
      <c r="C5" s="65"/>
      <c r="D5" s="65" t="s">
        <v>218</v>
      </c>
      <c r="E5" s="65"/>
      <c r="F5" s="12"/>
      <c r="G5" s="3"/>
      <c r="H5" s="3"/>
    </row>
    <row r="6" spans="1:12" ht="25.5" customHeight="1" x14ac:dyDescent="0.2">
      <c r="A6" s="67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12"/>
      <c r="G6" s="3"/>
      <c r="H6" s="3"/>
    </row>
    <row r="7" spans="1:12" x14ac:dyDescent="0.2">
      <c r="A7" s="9" t="s">
        <v>3</v>
      </c>
      <c r="B7" s="62">
        <v>9260.6569760000002</v>
      </c>
      <c r="C7" s="62">
        <v>6009.1370310000002</v>
      </c>
      <c r="D7" s="62">
        <v>19255.745884</v>
      </c>
      <c r="E7" s="62">
        <v>13566.166464</v>
      </c>
      <c r="F7" s="12"/>
      <c r="G7" s="3"/>
      <c r="H7" s="3"/>
    </row>
    <row r="8" spans="1:12" x14ac:dyDescent="0.2">
      <c r="A8" s="35" t="s">
        <v>100</v>
      </c>
      <c r="B8" s="47">
        <v>1000.545581</v>
      </c>
      <c r="C8" s="47">
        <v>1021.930554</v>
      </c>
      <c r="D8" s="47">
        <v>1979.16895</v>
      </c>
      <c r="E8" s="47">
        <v>2137.9739220000001</v>
      </c>
      <c r="F8" s="12"/>
      <c r="G8" s="3"/>
      <c r="H8" s="3"/>
    </row>
    <row r="9" spans="1:12" x14ac:dyDescent="0.2">
      <c r="A9" s="37" t="s">
        <v>106</v>
      </c>
      <c r="B9" s="38">
        <v>793.48844499999996</v>
      </c>
      <c r="C9" s="38">
        <v>820.80719899999997</v>
      </c>
      <c r="D9" s="38">
        <v>1810.259716</v>
      </c>
      <c r="E9" s="38">
        <v>1556.4561619999999</v>
      </c>
      <c r="F9" s="12"/>
      <c r="G9" s="3"/>
      <c r="H9" s="3"/>
    </row>
    <row r="10" spans="1:12" x14ac:dyDescent="0.2">
      <c r="A10" s="36" t="s">
        <v>104</v>
      </c>
      <c r="B10" s="47">
        <v>587.11359900000002</v>
      </c>
      <c r="C10" s="47">
        <v>590.73141799999996</v>
      </c>
      <c r="D10" s="47">
        <v>1620.6185370000001</v>
      </c>
      <c r="E10" s="47">
        <v>1172.2562370000001</v>
      </c>
      <c r="F10" s="12"/>
      <c r="G10" s="3"/>
      <c r="H10" s="3"/>
    </row>
    <row r="11" spans="1:12" x14ac:dyDescent="0.2">
      <c r="A11" s="37" t="s">
        <v>136</v>
      </c>
      <c r="B11" s="38">
        <v>622.61269200000004</v>
      </c>
      <c r="C11" s="38">
        <v>334.37308000000002</v>
      </c>
      <c r="D11" s="38">
        <v>1166.9399759999999</v>
      </c>
      <c r="E11" s="38">
        <v>785.43624</v>
      </c>
      <c r="F11" s="12"/>
      <c r="G11" s="3"/>
      <c r="H11" s="3"/>
    </row>
    <row r="12" spans="1:12" x14ac:dyDescent="0.2">
      <c r="A12" s="35" t="s">
        <v>133</v>
      </c>
      <c r="B12" s="47">
        <v>378.65895799999998</v>
      </c>
      <c r="C12" s="47">
        <v>262.12919900000003</v>
      </c>
      <c r="D12" s="47">
        <v>736.16081699999995</v>
      </c>
      <c r="E12" s="47">
        <v>756.83612300000004</v>
      </c>
      <c r="F12" s="12"/>
      <c r="G12" s="3"/>
      <c r="H12" s="3"/>
    </row>
    <row r="13" spans="1:12" x14ac:dyDescent="0.2">
      <c r="A13" s="37" t="s">
        <v>170</v>
      </c>
      <c r="B13" s="38">
        <v>548.17831999999999</v>
      </c>
      <c r="C13" s="38">
        <v>321.237075</v>
      </c>
      <c r="D13" s="38">
        <v>1202.434166</v>
      </c>
      <c r="E13" s="38">
        <v>633.60836700000004</v>
      </c>
      <c r="F13" s="12"/>
      <c r="G13" s="3"/>
      <c r="H13" s="3"/>
    </row>
    <row r="14" spans="1:12" x14ac:dyDescent="0.2">
      <c r="A14" s="36" t="s">
        <v>126</v>
      </c>
      <c r="B14" s="47">
        <v>851.48656100000005</v>
      </c>
      <c r="C14" s="47">
        <v>231.54206500000001</v>
      </c>
      <c r="D14" s="47">
        <v>1692.6733670000001</v>
      </c>
      <c r="E14" s="47">
        <v>587.04680299999995</v>
      </c>
      <c r="F14" s="12"/>
      <c r="G14" s="3"/>
      <c r="H14" s="3"/>
    </row>
    <row r="15" spans="1:12" x14ac:dyDescent="0.2">
      <c r="A15" s="37" t="s">
        <v>108</v>
      </c>
      <c r="B15" s="38">
        <v>217.24220700000001</v>
      </c>
      <c r="C15" s="38">
        <v>229.13015100000001</v>
      </c>
      <c r="D15" s="38">
        <v>518.26407800000004</v>
      </c>
      <c r="E15" s="38">
        <v>481.58414800000003</v>
      </c>
      <c r="F15" s="12"/>
      <c r="G15" s="3"/>
      <c r="H15" s="3"/>
    </row>
    <row r="16" spans="1:12" x14ac:dyDescent="0.2">
      <c r="A16" s="35" t="s">
        <v>103</v>
      </c>
      <c r="B16" s="47">
        <v>170.691518</v>
      </c>
      <c r="C16" s="47">
        <v>155.68678800000001</v>
      </c>
      <c r="D16" s="47">
        <v>409.69873000000001</v>
      </c>
      <c r="E16" s="47">
        <v>481.11118399999998</v>
      </c>
      <c r="F16" s="12"/>
      <c r="G16" s="3"/>
      <c r="H16" s="3"/>
    </row>
    <row r="17" spans="1:8" x14ac:dyDescent="0.2">
      <c r="A17" s="37" t="s">
        <v>105</v>
      </c>
      <c r="B17" s="38">
        <v>770.63618699999995</v>
      </c>
      <c r="C17" s="38">
        <v>191.639443</v>
      </c>
      <c r="D17" s="38">
        <v>1156.940597</v>
      </c>
      <c r="E17" s="38">
        <v>473.190112</v>
      </c>
      <c r="F17" s="12"/>
      <c r="G17" s="3"/>
      <c r="H17" s="3"/>
    </row>
    <row r="18" spans="1:8" x14ac:dyDescent="0.2">
      <c r="A18" s="36" t="s">
        <v>171</v>
      </c>
      <c r="B18" s="47">
        <v>108.127526</v>
      </c>
      <c r="C18" s="47">
        <v>78.045777000000001</v>
      </c>
      <c r="D18" s="47">
        <v>196.316171</v>
      </c>
      <c r="E18" s="47">
        <v>336.70225199999999</v>
      </c>
      <c r="F18" s="12"/>
      <c r="G18" s="3"/>
      <c r="H18" s="3"/>
    </row>
    <row r="19" spans="1:8" x14ac:dyDescent="0.2">
      <c r="A19" s="37" t="s">
        <v>109</v>
      </c>
      <c r="B19" s="38">
        <v>121.32535300000001</v>
      </c>
      <c r="C19" s="38">
        <v>131.78724199999999</v>
      </c>
      <c r="D19" s="38">
        <v>243.94115199999999</v>
      </c>
      <c r="E19" s="38">
        <v>327.39942500000001</v>
      </c>
      <c r="F19" s="12"/>
      <c r="G19" s="3"/>
      <c r="H19" s="3"/>
    </row>
    <row r="20" spans="1:8" x14ac:dyDescent="0.2">
      <c r="A20" s="35" t="s">
        <v>124</v>
      </c>
      <c r="B20" s="47">
        <v>883.28220099999999</v>
      </c>
      <c r="C20" s="47">
        <v>169.93480700000001</v>
      </c>
      <c r="D20" s="47">
        <v>1739.818256</v>
      </c>
      <c r="E20" s="47">
        <v>307.40732100000002</v>
      </c>
      <c r="F20" s="12"/>
      <c r="G20" s="3"/>
      <c r="H20" s="3"/>
    </row>
    <row r="21" spans="1:8" x14ac:dyDescent="0.2">
      <c r="A21" s="37" t="s">
        <v>168</v>
      </c>
      <c r="B21" s="38">
        <v>122.600577</v>
      </c>
      <c r="C21" s="38">
        <v>143.225707</v>
      </c>
      <c r="D21" s="38">
        <v>170.13207700000001</v>
      </c>
      <c r="E21" s="38">
        <v>301.81454000000002</v>
      </c>
      <c r="F21" s="12"/>
      <c r="G21" s="3"/>
      <c r="H21" s="3"/>
    </row>
    <row r="22" spans="1:8" x14ac:dyDescent="0.2">
      <c r="A22" s="36" t="s">
        <v>119</v>
      </c>
      <c r="B22" s="47">
        <v>126.887805</v>
      </c>
      <c r="C22" s="47">
        <v>49.747089000000003</v>
      </c>
      <c r="D22" s="47">
        <v>208.27710099999999</v>
      </c>
      <c r="E22" s="47">
        <v>240.66134099999999</v>
      </c>
      <c r="F22" s="12"/>
      <c r="G22" s="3"/>
      <c r="H22" s="3"/>
    </row>
    <row r="23" spans="1:8" x14ac:dyDescent="0.2">
      <c r="A23" s="37" t="s">
        <v>160</v>
      </c>
      <c r="B23" s="38">
        <v>188.21530100000001</v>
      </c>
      <c r="C23" s="38">
        <v>54.940922999999998</v>
      </c>
      <c r="D23" s="38">
        <v>373.87646699999999</v>
      </c>
      <c r="E23" s="38">
        <v>218.83731499999999</v>
      </c>
      <c r="F23" s="12"/>
      <c r="G23" s="3"/>
      <c r="H23" s="3"/>
    </row>
    <row r="24" spans="1:8" x14ac:dyDescent="0.2">
      <c r="A24" s="35" t="s">
        <v>152</v>
      </c>
      <c r="B24" s="47">
        <v>163.15075400000001</v>
      </c>
      <c r="C24" s="47">
        <v>100.804618</v>
      </c>
      <c r="D24" s="47">
        <v>409.19397199999997</v>
      </c>
      <c r="E24" s="47">
        <v>194.83524299999999</v>
      </c>
      <c r="F24" s="12"/>
      <c r="G24" s="3"/>
      <c r="H24" s="3"/>
    </row>
    <row r="25" spans="1:8" x14ac:dyDescent="0.2">
      <c r="A25" s="37" t="s">
        <v>115</v>
      </c>
      <c r="B25" s="38">
        <v>84.635003999999995</v>
      </c>
      <c r="C25" s="38">
        <v>83.259564999999995</v>
      </c>
      <c r="D25" s="38">
        <v>175.59976800000001</v>
      </c>
      <c r="E25" s="38">
        <v>177.99646300000001</v>
      </c>
      <c r="F25" s="12"/>
      <c r="G25" s="3"/>
      <c r="H25" s="3"/>
    </row>
    <row r="26" spans="1:8" x14ac:dyDescent="0.2">
      <c r="A26" s="36" t="s">
        <v>123</v>
      </c>
      <c r="B26" s="47">
        <v>57.109831999999997</v>
      </c>
      <c r="C26" s="47">
        <v>61.374912999999999</v>
      </c>
      <c r="D26" s="47">
        <v>162.63557800000001</v>
      </c>
      <c r="E26" s="47">
        <v>161.63263599999999</v>
      </c>
      <c r="F26" s="12"/>
      <c r="G26" s="3"/>
      <c r="H26" s="3"/>
    </row>
    <row r="27" spans="1:8" x14ac:dyDescent="0.2">
      <c r="A27" s="37" t="s">
        <v>101</v>
      </c>
      <c r="B27" s="38">
        <v>82.919302000000002</v>
      </c>
      <c r="C27" s="38">
        <v>55.089851000000003</v>
      </c>
      <c r="D27" s="38">
        <v>132.08081100000001</v>
      </c>
      <c r="E27" s="38">
        <v>131.615905</v>
      </c>
      <c r="F27" s="12"/>
      <c r="G27" s="3"/>
      <c r="H27" s="3"/>
    </row>
    <row r="28" spans="1:8" x14ac:dyDescent="0.2">
      <c r="A28" s="35" t="s">
        <v>142</v>
      </c>
      <c r="B28" s="47">
        <v>26.159077</v>
      </c>
      <c r="C28" s="47">
        <v>29.619394</v>
      </c>
      <c r="D28" s="47">
        <v>84.221716000000001</v>
      </c>
      <c r="E28" s="47">
        <v>123.178601</v>
      </c>
      <c r="F28" s="12"/>
      <c r="G28" s="3"/>
      <c r="H28" s="3"/>
    </row>
    <row r="29" spans="1:8" x14ac:dyDescent="0.2">
      <c r="A29" s="37" t="s">
        <v>140</v>
      </c>
      <c r="B29" s="38">
        <v>37.248776999999997</v>
      </c>
      <c r="C29" s="38">
        <v>59.462048000000003</v>
      </c>
      <c r="D29" s="38">
        <v>97.572547</v>
      </c>
      <c r="E29" s="38">
        <v>113.330015</v>
      </c>
      <c r="F29" s="12"/>
      <c r="G29" s="3"/>
      <c r="H29" s="3"/>
    </row>
    <row r="30" spans="1:8" x14ac:dyDescent="0.2">
      <c r="A30" s="36" t="s">
        <v>172</v>
      </c>
      <c r="B30" s="47">
        <v>54.762394</v>
      </c>
      <c r="C30" s="47">
        <v>30.705069999999999</v>
      </c>
      <c r="D30" s="47">
        <v>122.732062</v>
      </c>
      <c r="E30" s="47">
        <v>107.186313</v>
      </c>
      <c r="F30" s="12"/>
      <c r="G30" s="3"/>
      <c r="H30" s="3"/>
    </row>
    <row r="31" spans="1:8" x14ac:dyDescent="0.2">
      <c r="A31" s="37" t="s">
        <v>107</v>
      </c>
      <c r="B31" s="38">
        <v>39.776969000000001</v>
      </c>
      <c r="C31" s="38">
        <v>62.666097999999998</v>
      </c>
      <c r="D31" s="38">
        <v>74.724965999999995</v>
      </c>
      <c r="E31" s="38">
        <v>104.66571500000001</v>
      </c>
      <c r="F31" s="12"/>
      <c r="G31" s="3"/>
      <c r="H31" s="3"/>
    </row>
    <row r="32" spans="1:8" x14ac:dyDescent="0.2">
      <c r="A32" s="35" t="s">
        <v>130</v>
      </c>
      <c r="B32" s="47">
        <v>39.523752999999999</v>
      </c>
      <c r="C32" s="47">
        <v>31.586494999999999</v>
      </c>
      <c r="D32" s="47">
        <v>106.09722499999999</v>
      </c>
      <c r="E32" s="47">
        <v>99.236267999999995</v>
      </c>
      <c r="F32" s="12"/>
      <c r="G32" s="3"/>
      <c r="H32" s="3"/>
    </row>
    <row r="33" spans="1:8" x14ac:dyDescent="0.2">
      <c r="A33" s="37" t="s">
        <v>173</v>
      </c>
      <c r="B33" s="38">
        <v>43.795997</v>
      </c>
      <c r="C33" s="38">
        <v>48.518234</v>
      </c>
      <c r="D33" s="38">
        <v>125.569748</v>
      </c>
      <c r="E33" s="38">
        <v>96.784041000000002</v>
      </c>
      <c r="F33" s="12"/>
      <c r="G33" s="3"/>
      <c r="H33" s="3"/>
    </row>
    <row r="34" spans="1:8" x14ac:dyDescent="0.2">
      <c r="A34" s="36" t="s">
        <v>118</v>
      </c>
      <c r="B34" s="47">
        <v>59.648865999999998</v>
      </c>
      <c r="C34" s="47">
        <v>67.956907000000001</v>
      </c>
      <c r="D34" s="47">
        <v>151.22743700000001</v>
      </c>
      <c r="E34" s="47">
        <v>93.902012999999997</v>
      </c>
      <c r="F34" s="12"/>
      <c r="G34" s="3"/>
      <c r="H34" s="3"/>
    </row>
    <row r="35" spans="1:8" x14ac:dyDescent="0.2">
      <c r="A35" s="37" t="s">
        <v>113</v>
      </c>
      <c r="B35" s="38">
        <v>83.030842000000007</v>
      </c>
      <c r="C35" s="38">
        <v>41.428238</v>
      </c>
      <c r="D35" s="38">
        <v>154.00781900000001</v>
      </c>
      <c r="E35" s="38">
        <v>89.900030999999998</v>
      </c>
      <c r="F35" s="12"/>
      <c r="G35" s="3"/>
      <c r="H35" s="3"/>
    </row>
    <row r="36" spans="1:8" x14ac:dyDescent="0.2">
      <c r="A36" s="35" t="s">
        <v>166</v>
      </c>
      <c r="B36" s="47">
        <v>10.155685999999999</v>
      </c>
      <c r="C36" s="47">
        <v>16.928574999999999</v>
      </c>
      <c r="D36" s="47">
        <v>127.255107</v>
      </c>
      <c r="E36" s="47">
        <v>83.297400999999994</v>
      </c>
      <c r="F36" s="12"/>
      <c r="G36" s="3"/>
      <c r="H36" s="3"/>
    </row>
    <row r="37" spans="1:8" x14ac:dyDescent="0.2">
      <c r="A37" s="37" t="s">
        <v>121</v>
      </c>
      <c r="B37" s="38">
        <v>152.253185</v>
      </c>
      <c r="C37" s="38">
        <v>24.363837</v>
      </c>
      <c r="D37" s="38">
        <v>295.361963</v>
      </c>
      <c r="E37" s="38">
        <v>81.679688999999996</v>
      </c>
      <c r="F37" s="12"/>
      <c r="G37" s="3"/>
      <c r="H37" s="3"/>
    </row>
    <row r="38" spans="1:8" x14ac:dyDescent="0.2">
      <c r="A38" s="36" t="s">
        <v>112</v>
      </c>
      <c r="B38" s="47">
        <v>45.870953</v>
      </c>
      <c r="C38" s="47">
        <v>37.721055</v>
      </c>
      <c r="D38" s="47">
        <v>118.595848</v>
      </c>
      <c r="E38" s="47">
        <v>75.612217999999999</v>
      </c>
      <c r="F38" s="12"/>
      <c r="G38" s="3"/>
      <c r="H38" s="3"/>
    </row>
    <row r="39" spans="1:8" x14ac:dyDescent="0.2">
      <c r="A39" s="37" t="s">
        <v>181</v>
      </c>
      <c r="B39" s="38">
        <v>14.085334</v>
      </c>
      <c r="C39" s="38">
        <v>22.747699999999998</v>
      </c>
      <c r="D39" s="38">
        <v>14.088967999999999</v>
      </c>
      <c r="E39" s="38">
        <v>69.658433000000002</v>
      </c>
      <c r="F39" s="12"/>
      <c r="G39" s="3"/>
      <c r="H39" s="3"/>
    </row>
    <row r="40" spans="1:8" x14ac:dyDescent="0.2">
      <c r="A40" s="35" t="s">
        <v>131</v>
      </c>
      <c r="B40" s="47">
        <v>65.359370999999996</v>
      </c>
      <c r="C40" s="47">
        <v>23.049747</v>
      </c>
      <c r="D40" s="47">
        <v>122.89636900000001</v>
      </c>
      <c r="E40" s="47">
        <v>65.411125999999996</v>
      </c>
      <c r="F40" s="12"/>
      <c r="G40" s="3"/>
      <c r="H40" s="3"/>
    </row>
    <row r="41" spans="1:8" x14ac:dyDescent="0.2">
      <c r="A41" s="37" t="s">
        <v>158</v>
      </c>
      <c r="B41" s="38">
        <v>110.194621</v>
      </c>
      <c r="C41" s="38">
        <v>44.597346999999999</v>
      </c>
      <c r="D41" s="38">
        <v>164.02413000000001</v>
      </c>
      <c r="E41" s="38">
        <v>55.805515</v>
      </c>
      <c r="F41" s="12"/>
      <c r="G41" s="3"/>
      <c r="H41" s="3"/>
    </row>
    <row r="42" spans="1:8" x14ac:dyDescent="0.2">
      <c r="A42" s="36" t="s">
        <v>125</v>
      </c>
      <c r="B42" s="47">
        <v>30.806315000000001</v>
      </c>
      <c r="C42" s="47">
        <v>18.887217</v>
      </c>
      <c r="D42" s="47">
        <v>56.246065999999999</v>
      </c>
      <c r="E42" s="47">
        <v>52.992310000000003</v>
      </c>
      <c r="F42" s="12"/>
      <c r="G42" s="3"/>
      <c r="H42" s="3"/>
    </row>
    <row r="43" spans="1:8" x14ac:dyDescent="0.2">
      <c r="A43" s="37" t="s">
        <v>111</v>
      </c>
      <c r="B43" s="38">
        <v>30.743901999999999</v>
      </c>
      <c r="C43" s="38">
        <v>29.050052000000001</v>
      </c>
      <c r="D43" s="38">
        <v>57.348944000000003</v>
      </c>
      <c r="E43" s="38">
        <v>52.324649999999998</v>
      </c>
      <c r="F43" s="12"/>
      <c r="G43" s="3"/>
      <c r="H43" s="3"/>
    </row>
    <row r="44" spans="1:8" x14ac:dyDescent="0.2">
      <c r="A44" s="35" t="s">
        <v>134</v>
      </c>
      <c r="B44" s="47">
        <v>15.684409</v>
      </c>
      <c r="C44" s="47">
        <v>20.045850000000002</v>
      </c>
      <c r="D44" s="47">
        <v>48.014648999999999</v>
      </c>
      <c r="E44" s="47">
        <v>51.777996000000002</v>
      </c>
      <c r="F44" s="12"/>
      <c r="G44" s="3"/>
      <c r="H44" s="3"/>
    </row>
    <row r="45" spans="1:8" x14ac:dyDescent="0.2">
      <c r="A45" s="37" t="s">
        <v>110</v>
      </c>
      <c r="B45" s="38">
        <v>119.771162</v>
      </c>
      <c r="C45" s="38">
        <v>20.486736000000001</v>
      </c>
      <c r="D45" s="38">
        <v>165.93352100000001</v>
      </c>
      <c r="E45" s="38">
        <v>51.307819000000002</v>
      </c>
      <c r="F45" s="12"/>
      <c r="G45" s="3"/>
      <c r="H45" s="3"/>
    </row>
    <row r="46" spans="1:8" x14ac:dyDescent="0.2">
      <c r="A46" s="36" t="s">
        <v>156</v>
      </c>
      <c r="B46" s="47">
        <v>21.817672000000002</v>
      </c>
      <c r="C46" s="47">
        <v>29.454034</v>
      </c>
      <c r="D46" s="47">
        <v>50.789164999999997</v>
      </c>
      <c r="E46" s="47">
        <v>50.125892</v>
      </c>
      <c r="F46" s="12"/>
      <c r="G46" s="3"/>
      <c r="H46" s="3"/>
    </row>
    <row r="47" spans="1:8" x14ac:dyDescent="0.2">
      <c r="A47" s="37" t="s">
        <v>177</v>
      </c>
      <c r="B47" s="38">
        <v>8.0016440000000006</v>
      </c>
      <c r="C47" s="38">
        <v>18.593671000000001</v>
      </c>
      <c r="D47" s="38">
        <v>22.179603</v>
      </c>
      <c r="E47" s="38">
        <v>44.912264</v>
      </c>
      <c r="F47" s="12"/>
      <c r="G47" s="3"/>
      <c r="H47" s="3"/>
    </row>
    <row r="48" spans="1:8" x14ac:dyDescent="0.2">
      <c r="A48" s="35" t="s">
        <v>179</v>
      </c>
      <c r="B48" s="47">
        <v>15.152611</v>
      </c>
      <c r="C48" s="47">
        <v>12.085048</v>
      </c>
      <c r="D48" s="47">
        <v>31.361872000000002</v>
      </c>
      <c r="E48" s="47">
        <v>40.180190000000003</v>
      </c>
      <c r="F48" s="12"/>
      <c r="G48" s="3"/>
      <c r="H48" s="3"/>
    </row>
    <row r="49" spans="1:8" x14ac:dyDescent="0.2">
      <c r="A49" s="37" t="s">
        <v>164</v>
      </c>
      <c r="B49" s="38">
        <v>25.767641000000001</v>
      </c>
      <c r="C49" s="38">
        <v>20.951799000000001</v>
      </c>
      <c r="D49" s="38">
        <v>39.853712999999999</v>
      </c>
      <c r="E49" s="38">
        <v>38.909224000000002</v>
      </c>
      <c r="F49" s="12"/>
      <c r="G49" s="3"/>
      <c r="H49" s="3"/>
    </row>
    <row r="50" spans="1:8" x14ac:dyDescent="0.2">
      <c r="A50" s="36" t="s">
        <v>175</v>
      </c>
      <c r="B50" s="47">
        <v>23.056702999999999</v>
      </c>
      <c r="C50" s="47">
        <v>12.914624</v>
      </c>
      <c r="D50" s="47">
        <v>41.285122999999999</v>
      </c>
      <c r="E50" s="47">
        <v>38.003532</v>
      </c>
      <c r="F50" s="12"/>
      <c r="G50" s="3"/>
      <c r="H50" s="3"/>
    </row>
    <row r="51" spans="1:8" x14ac:dyDescent="0.2">
      <c r="A51" s="37" t="s">
        <v>148</v>
      </c>
      <c r="B51" s="38">
        <v>19.865601000000002</v>
      </c>
      <c r="C51" s="38">
        <v>22.731484999999999</v>
      </c>
      <c r="D51" s="38">
        <v>60.069085000000001</v>
      </c>
      <c r="E51" s="38">
        <v>35.176130000000001</v>
      </c>
      <c r="F51" s="12"/>
      <c r="G51" s="3"/>
      <c r="H51" s="3"/>
    </row>
    <row r="52" spans="1:8" x14ac:dyDescent="0.2">
      <c r="A52" s="35" t="s">
        <v>178</v>
      </c>
      <c r="B52" s="47">
        <v>16.772503</v>
      </c>
      <c r="C52" s="47">
        <v>9.9781379999999995</v>
      </c>
      <c r="D52" s="47">
        <v>25.370274999999999</v>
      </c>
      <c r="E52" s="47">
        <v>32.483034000000004</v>
      </c>
      <c r="F52" s="12"/>
      <c r="G52" s="3"/>
      <c r="H52" s="3"/>
    </row>
    <row r="53" spans="1:8" x14ac:dyDescent="0.2">
      <c r="A53" s="37" t="s">
        <v>169</v>
      </c>
      <c r="B53" s="38">
        <v>1.6856329999999999</v>
      </c>
      <c r="C53" s="38">
        <v>5.7775990000000004</v>
      </c>
      <c r="D53" s="38">
        <v>9.5837780000000006</v>
      </c>
      <c r="E53" s="38">
        <v>30.120161</v>
      </c>
      <c r="F53" s="12"/>
      <c r="G53" s="3"/>
      <c r="H53" s="3"/>
    </row>
    <row r="54" spans="1:8" x14ac:dyDescent="0.2">
      <c r="A54" s="36" t="s">
        <v>117</v>
      </c>
      <c r="B54" s="47">
        <v>19.852146000000001</v>
      </c>
      <c r="C54" s="47">
        <v>12.441995</v>
      </c>
      <c r="D54" s="47">
        <v>25.452318000000002</v>
      </c>
      <c r="E54" s="47">
        <v>27.375557000000001</v>
      </c>
      <c r="F54" s="12"/>
      <c r="G54" s="3"/>
      <c r="H54" s="3"/>
    </row>
    <row r="55" spans="1:8" x14ac:dyDescent="0.2">
      <c r="A55" s="37" t="s">
        <v>162</v>
      </c>
      <c r="B55" s="38">
        <v>10.583520999999999</v>
      </c>
      <c r="C55" s="38">
        <v>2.046503</v>
      </c>
      <c r="D55" s="38">
        <v>19.832639</v>
      </c>
      <c r="E55" s="38">
        <v>25.429694999999999</v>
      </c>
      <c r="F55" s="12"/>
      <c r="G55" s="3"/>
      <c r="H55" s="3"/>
    </row>
    <row r="56" spans="1:8" x14ac:dyDescent="0.2">
      <c r="A56" s="35" t="s">
        <v>145</v>
      </c>
      <c r="B56" s="47">
        <v>9.6056969999999993</v>
      </c>
      <c r="C56" s="47">
        <v>16.636531000000002</v>
      </c>
      <c r="D56" s="47">
        <v>19.338625</v>
      </c>
      <c r="E56" s="47">
        <v>23.246831</v>
      </c>
      <c r="F56" s="12"/>
      <c r="G56" s="3"/>
      <c r="H56" s="3"/>
    </row>
    <row r="57" spans="1:8" x14ac:dyDescent="0.2">
      <c r="A57" s="37" t="s">
        <v>157</v>
      </c>
      <c r="B57" s="38">
        <v>2.2034560000000001</v>
      </c>
      <c r="C57" s="38">
        <v>12.920363999999999</v>
      </c>
      <c r="D57" s="38">
        <v>11.060646</v>
      </c>
      <c r="E57" s="38">
        <v>21.002310999999999</v>
      </c>
      <c r="F57" s="12"/>
      <c r="G57" s="3"/>
      <c r="H57" s="3"/>
    </row>
    <row r="58" spans="1:8" x14ac:dyDescent="0.2">
      <c r="A58" s="36" t="s">
        <v>176</v>
      </c>
      <c r="B58" s="47">
        <v>38.240290999999999</v>
      </c>
      <c r="C58" s="47">
        <v>9.9017719999999994</v>
      </c>
      <c r="D58" s="47">
        <v>53.429974999999999</v>
      </c>
      <c r="E58" s="47">
        <v>20.642507999999999</v>
      </c>
      <c r="F58" s="12"/>
      <c r="G58" s="3"/>
      <c r="H58" s="3"/>
    </row>
    <row r="59" spans="1:8" x14ac:dyDescent="0.2">
      <c r="A59" s="37" t="s">
        <v>180</v>
      </c>
      <c r="B59" s="38">
        <v>16.332152000000001</v>
      </c>
      <c r="C59" s="38">
        <v>6.2624259999999996</v>
      </c>
      <c r="D59" s="38">
        <v>35.085624000000003</v>
      </c>
      <c r="E59" s="38">
        <v>17.038426000000001</v>
      </c>
      <c r="F59" s="12"/>
      <c r="G59" s="3"/>
      <c r="H59" s="3"/>
    </row>
    <row r="60" spans="1:8" x14ac:dyDescent="0.2">
      <c r="A60" s="35" t="s">
        <v>122</v>
      </c>
      <c r="B60" s="47">
        <v>26.853518000000001</v>
      </c>
      <c r="C60" s="47">
        <v>1.762548</v>
      </c>
      <c r="D60" s="47">
        <v>76.589400999999995</v>
      </c>
      <c r="E60" s="47">
        <v>15.388293000000001</v>
      </c>
      <c r="F60" s="12"/>
      <c r="G60" s="3"/>
      <c r="H60" s="3"/>
    </row>
    <row r="61" spans="1:8" x14ac:dyDescent="0.2">
      <c r="A61" s="37" t="s">
        <v>128</v>
      </c>
      <c r="B61" s="38">
        <v>13.457431</v>
      </c>
      <c r="C61" s="38">
        <v>7.3239260000000002</v>
      </c>
      <c r="D61" s="38">
        <v>128.285574</v>
      </c>
      <c r="E61" s="38">
        <v>14.558049</v>
      </c>
      <c r="F61" s="12"/>
      <c r="G61" s="3"/>
      <c r="H61" s="3"/>
    </row>
    <row r="62" spans="1:8" x14ac:dyDescent="0.2">
      <c r="A62" s="36" t="s">
        <v>159</v>
      </c>
      <c r="B62" s="47">
        <v>6.006551</v>
      </c>
      <c r="C62" s="47">
        <v>8.4294039999999999</v>
      </c>
      <c r="D62" s="47">
        <v>11.234896000000001</v>
      </c>
      <c r="E62" s="47">
        <v>14.056259000000001</v>
      </c>
      <c r="F62" s="12"/>
      <c r="G62" s="3"/>
      <c r="H62" s="3"/>
    </row>
    <row r="63" spans="1:8" x14ac:dyDescent="0.2">
      <c r="A63" s="37" t="s">
        <v>174</v>
      </c>
      <c r="B63" s="38">
        <v>34.569082999999999</v>
      </c>
      <c r="C63" s="38">
        <v>12.853498</v>
      </c>
      <c r="D63" s="38">
        <v>66.597465</v>
      </c>
      <c r="E63" s="38">
        <v>13.011391</v>
      </c>
      <c r="F63" s="12"/>
      <c r="G63" s="3"/>
      <c r="H63" s="3"/>
    </row>
    <row r="64" spans="1:8" x14ac:dyDescent="0.2">
      <c r="A64" s="35" t="s">
        <v>236</v>
      </c>
      <c r="B64" s="47" t="s">
        <v>253</v>
      </c>
      <c r="C64" s="47">
        <v>2.7372770000000002</v>
      </c>
      <c r="D64" s="47" t="s">
        <v>253</v>
      </c>
      <c r="E64" s="47">
        <v>11.827877000000001</v>
      </c>
      <c r="F64" s="12"/>
      <c r="G64" s="3"/>
      <c r="H64" s="3"/>
    </row>
    <row r="65" spans="1:8" x14ac:dyDescent="0.2">
      <c r="A65" s="37" t="s">
        <v>102</v>
      </c>
      <c r="B65" s="38">
        <v>21.019299</v>
      </c>
      <c r="C65" s="38">
        <v>0.59847600000000001</v>
      </c>
      <c r="D65" s="38">
        <v>120.159785</v>
      </c>
      <c r="E65" s="38">
        <v>11.811069</v>
      </c>
      <c r="F65" s="12"/>
      <c r="G65" s="3"/>
      <c r="H65" s="3"/>
    </row>
    <row r="66" spans="1:8" x14ac:dyDescent="0.2">
      <c r="A66" s="36" t="s">
        <v>182</v>
      </c>
      <c r="B66" s="47">
        <v>4.9774760000000002</v>
      </c>
      <c r="C66" s="47">
        <v>10.438623</v>
      </c>
      <c r="D66" s="47">
        <v>15.688126</v>
      </c>
      <c r="E66" s="47">
        <v>10.548848</v>
      </c>
      <c r="F66" s="12"/>
      <c r="G66" s="3"/>
      <c r="H66" s="3"/>
    </row>
    <row r="67" spans="1:8" x14ac:dyDescent="0.2">
      <c r="A67" s="37" t="s">
        <v>150</v>
      </c>
      <c r="B67" s="38">
        <v>5.323607</v>
      </c>
      <c r="C67" s="38">
        <v>7.587135</v>
      </c>
      <c r="D67" s="38">
        <v>84.302440000000004</v>
      </c>
      <c r="E67" s="38">
        <v>10.321215</v>
      </c>
      <c r="F67" s="12"/>
      <c r="G67" s="3"/>
      <c r="H67" s="3"/>
    </row>
    <row r="68" spans="1:8" x14ac:dyDescent="0.2">
      <c r="A68" s="35" t="s">
        <v>114</v>
      </c>
      <c r="B68" s="47">
        <v>3.7233520000000002</v>
      </c>
      <c r="C68" s="47">
        <v>6.5468339999999996</v>
      </c>
      <c r="D68" s="47">
        <v>5.0402360000000002</v>
      </c>
      <c r="E68" s="47">
        <v>10.138099</v>
      </c>
      <c r="F68" s="12"/>
      <c r="G68" s="3"/>
      <c r="H68" s="3"/>
    </row>
    <row r="69" spans="1:8" x14ac:dyDescent="0.2">
      <c r="A69" s="37" t="s">
        <v>129</v>
      </c>
      <c r="B69" s="38">
        <v>5.5740809999999996</v>
      </c>
      <c r="C69" s="38">
        <v>4.9375710000000002</v>
      </c>
      <c r="D69" s="38">
        <v>9.7020680000000006</v>
      </c>
      <c r="E69" s="38">
        <v>9.0634300000000003</v>
      </c>
      <c r="F69" s="12"/>
      <c r="G69" s="3"/>
      <c r="H69" s="3"/>
    </row>
    <row r="70" spans="1:8" x14ac:dyDescent="0.2">
      <c r="A70" s="36" t="s">
        <v>249</v>
      </c>
      <c r="B70" s="47">
        <v>0.38483099999999998</v>
      </c>
      <c r="C70" s="47">
        <v>7.8661659999999998</v>
      </c>
      <c r="D70" s="47">
        <v>0.54647900000000005</v>
      </c>
      <c r="E70" s="47">
        <v>7.8853070000000001</v>
      </c>
      <c r="F70" s="12"/>
      <c r="G70" s="3"/>
      <c r="H70" s="3"/>
    </row>
    <row r="71" spans="1:8" x14ac:dyDescent="0.2">
      <c r="A71" s="37" t="s">
        <v>183</v>
      </c>
      <c r="B71" s="38">
        <v>7.5242979999999999</v>
      </c>
      <c r="C71" s="38">
        <v>2.01085</v>
      </c>
      <c r="D71" s="38">
        <v>10.565198000000001</v>
      </c>
      <c r="E71" s="38">
        <v>6.4949490000000001</v>
      </c>
      <c r="F71" s="12"/>
      <c r="G71" s="3"/>
      <c r="H71" s="3"/>
    </row>
    <row r="72" spans="1:8" x14ac:dyDescent="0.2">
      <c r="A72" s="35" t="s">
        <v>138</v>
      </c>
      <c r="B72" s="47">
        <v>1.797763</v>
      </c>
      <c r="C72" s="47">
        <v>2.0581930000000002</v>
      </c>
      <c r="D72" s="47">
        <v>7.2345259999999998</v>
      </c>
      <c r="E72" s="47">
        <v>5.2131889999999999</v>
      </c>
      <c r="F72" s="12"/>
      <c r="G72" s="3"/>
      <c r="H72" s="3"/>
    </row>
    <row r="73" spans="1:8" x14ac:dyDescent="0.2">
      <c r="A73" s="37" t="s">
        <v>155</v>
      </c>
      <c r="B73" s="38">
        <v>0.39787699999999998</v>
      </c>
      <c r="C73" s="38">
        <v>3.9053270000000002</v>
      </c>
      <c r="D73" s="38">
        <v>0.92977399999999999</v>
      </c>
      <c r="E73" s="38">
        <v>5.0773250000000001</v>
      </c>
      <c r="F73" s="12"/>
      <c r="G73" s="3"/>
      <c r="H73" s="3"/>
    </row>
    <row r="74" spans="1:8" x14ac:dyDescent="0.2">
      <c r="A74" s="36" t="s">
        <v>144</v>
      </c>
      <c r="B74" s="47">
        <v>3.1989169999999998</v>
      </c>
      <c r="C74" s="47">
        <v>2.059615</v>
      </c>
      <c r="D74" s="47">
        <v>7.9841300000000004</v>
      </c>
      <c r="E74" s="47">
        <v>5.070322</v>
      </c>
      <c r="F74" s="12"/>
      <c r="G74" s="3"/>
      <c r="H74" s="3"/>
    </row>
    <row r="75" spans="1:8" x14ac:dyDescent="0.2">
      <c r="A75" s="37" t="s">
        <v>189</v>
      </c>
      <c r="B75" s="38">
        <v>0.19197</v>
      </c>
      <c r="C75" s="38">
        <v>1.677502</v>
      </c>
      <c r="D75" s="38">
        <v>1.4740850000000001</v>
      </c>
      <c r="E75" s="38">
        <v>5.0182739999999999</v>
      </c>
      <c r="F75" s="12"/>
      <c r="G75" s="3"/>
      <c r="H75" s="3"/>
    </row>
    <row r="76" spans="1:8" x14ac:dyDescent="0.2">
      <c r="A76" s="35" t="s">
        <v>187</v>
      </c>
      <c r="B76" s="47">
        <v>1.025828</v>
      </c>
      <c r="C76" s="47">
        <v>1.5047109999999999</v>
      </c>
      <c r="D76" s="47">
        <v>3.0838679999999998</v>
      </c>
      <c r="E76" s="47">
        <v>4.2066119999999998</v>
      </c>
      <c r="F76" s="12"/>
      <c r="G76" s="3"/>
      <c r="H76" s="3"/>
    </row>
    <row r="77" spans="1:8" x14ac:dyDescent="0.2">
      <c r="A77" s="37" t="s">
        <v>137</v>
      </c>
      <c r="B77" s="38">
        <v>4.9093499999999999</v>
      </c>
      <c r="C77" s="38">
        <v>1.966539</v>
      </c>
      <c r="D77" s="38">
        <v>6.3728179999999996</v>
      </c>
      <c r="E77" s="38">
        <v>3.488003</v>
      </c>
      <c r="F77" s="12"/>
      <c r="G77" s="3"/>
      <c r="H77" s="3"/>
    </row>
    <row r="78" spans="1:8" x14ac:dyDescent="0.2">
      <c r="A78" s="36" t="s">
        <v>185</v>
      </c>
      <c r="B78" s="47">
        <v>1.786462</v>
      </c>
      <c r="C78" s="47">
        <v>2.3992460000000002</v>
      </c>
      <c r="D78" s="47">
        <v>5.1624910000000002</v>
      </c>
      <c r="E78" s="47">
        <v>3.1855220000000002</v>
      </c>
      <c r="F78" s="12"/>
      <c r="G78" s="3"/>
      <c r="H78" s="3"/>
    </row>
    <row r="79" spans="1:8" x14ac:dyDescent="0.2">
      <c r="A79" s="37" t="s">
        <v>143</v>
      </c>
      <c r="B79" s="38">
        <v>1.3589310000000001</v>
      </c>
      <c r="C79" s="38">
        <v>1.404668</v>
      </c>
      <c r="D79" s="38">
        <v>2.3926409999999998</v>
      </c>
      <c r="E79" s="38">
        <v>2.5296370000000001</v>
      </c>
      <c r="F79" s="12"/>
      <c r="G79" s="3"/>
      <c r="H79" s="3"/>
    </row>
    <row r="80" spans="1:8" x14ac:dyDescent="0.2">
      <c r="A80" s="35" t="s">
        <v>184</v>
      </c>
      <c r="B80" s="47">
        <v>4.0576610000000004</v>
      </c>
      <c r="C80" s="47">
        <v>1.6131850000000001</v>
      </c>
      <c r="D80" s="47">
        <v>7.5619170000000002</v>
      </c>
      <c r="E80" s="47">
        <v>2.1409319999999998</v>
      </c>
      <c r="F80" s="12"/>
      <c r="G80" s="3"/>
      <c r="H80" s="3"/>
    </row>
    <row r="81" spans="1:11" x14ac:dyDescent="0.2">
      <c r="A81" s="37" t="s">
        <v>120</v>
      </c>
      <c r="B81" s="38">
        <v>0.359211</v>
      </c>
      <c r="C81" s="38">
        <v>0.81872599999999995</v>
      </c>
      <c r="D81" s="38">
        <v>0.69470900000000002</v>
      </c>
      <c r="E81" s="38">
        <v>1.97546</v>
      </c>
      <c r="F81" s="12"/>
      <c r="G81" s="3"/>
      <c r="H81" s="3"/>
    </row>
    <row r="82" spans="1:11" x14ac:dyDescent="0.2">
      <c r="A82" s="36" t="s">
        <v>242</v>
      </c>
      <c r="B82" s="47">
        <v>0.404167</v>
      </c>
      <c r="C82" s="47">
        <v>1.0446500000000001</v>
      </c>
      <c r="D82" s="47">
        <v>0.78462100000000001</v>
      </c>
      <c r="E82" s="47">
        <v>1.6248199999999999</v>
      </c>
      <c r="F82" s="12"/>
      <c r="G82" s="13"/>
      <c r="H82" s="5"/>
      <c r="I82" s="5"/>
      <c r="J82" s="5"/>
      <c r="K82" s="5"/>
    </row>
    <row r="83" spans="1:11" ht="15" x14ac:dyDescent="0.2">
      <c r="A83" s="37" t="s">
        <v>167</v>
      </c>
      <c r="B83" s="38">
        <v>1.3126000000000001E-2</v>
      </c>
      <c r="C83" s="38" t="s">
        <v>253</v>
      </c>
      <c r="D83" s="38">
        <v>0.68775500000000001</v>
      </c>
      <c r="E83" s="38">
        <v>1.6081049999999999</v>
      </c>
      <c r="F83" s="12"/>
      <c r="G83" s="14"/>
      <c r="H83" s="5"/>
      <c r="I83" s="5"/>
      <c r="J83" s="5"/>
      <c r="K83" s="5"/>
    </row>
    <row r="84" spans="1:11" x14ac:dyDescent="0.2">
      <c r="A84" s="35" t="s">
        <v>186</v>
      </c>
      <c r="B84" s="47">
        <v>0.205378</v>
      </c>
      <c r="C84" s="47">
        <v>9.4696000000000002E-2</v>
      </c>
      <c r="D84" s="47">
        <v>0.78879999999999995</v>
      </c>
      <c r="E84" s="47">
        <v>1.204807</v>
      </c>
      <c r="F84" s="12"/>
      <c r="G84" s="3"/>
      <c r="H84" s="3"/>
    </row>
    <row r="85" spans="1:11" x14ac:dyDescent="0.2">
      <c r="A85" s="37" t="s">
        <v>188</v>
      </c>
      <c r="B85" s="38">
        <v>0.364201</v>
      </c>
      <c r="C85" s="38">
        <v>9.6832000000000001E-2</v>
      </c>
      <c r="D85" s="38">
        <v>0.50303100000000001</v>
      </c>
      <c r="E85" s="38">
        <v>1.0165759999999999</v>
      </c>
      <c r="F85" s="12"/>
      <c r="G85" s="3"/>
      <c r="H85" s="3"/>
    </row>
    <row r="86" spans="1:11" x14ac:dyDescent="0.2">
      <c r="A86" s="36" t="s">
        <v>250</v>
      </c>
      <c r="B86" s="47" t="s">
        <v>253</v>
      </c>
      <c r="C86" s="47">
        <v>0.86101499999999997</v>
      </c>
      <c r="D86" s="47" t="s">
        <v>253</v>
      </c>
      <c r="E86" s="47">
        <v>0.86101499999999997</v>
      </c>
      <c r="F86" s="12"/>
      <c r="G86" s="3"/>
      <c r="H86" s="3"/>
    </row>
    <row r="87" spans="1:11" x14ac:dyDescent="0.2">
      <c r="A87" s="37" t="s">
        <v>243</v>
      </c>
      <c r="B87" s="38">
        <v>8.4970000000000004E-2</v>
      </c>
      <c r="C87" s="38">
        <v>0.25856000000000001</v>
      </c>
      <c r="D87" s="38">
        <v>9.5949000000000007E-2</v>
      </c>
      <c r="E87" s="38">
        <v>0.750776</v>
      </c>
      <c r="F87" s="12"/>
      <c r="G87" s="3"/>
      <c r="H87" s="3"/>
    </row>
    <row r="88" spans="1:11" x14ac:dyDescent="0.2">
      <c r="A88" s="35" t="s">
        <v>245</v>
      </c>
      <c r="B88" s="47">
        <v>5.5834000000000002E-2</v>
      </c>
      <c r="C88" s="47">
        <v>0.55444899999999997</v>
      </c>
      <c r="D88" s="47">
        <v>0.162216</v>
      </c>
      <c r="E88" s="47">
        <v>0.70238500000000004</v>
      </c>
      <c r="F88" s="12"/>
      <c r="G88" s="3"/>
      <c r="H88" s="3"/>
    </row>
    <row r="89" spans="1:11" x14ac:dyDescent="0.2">
      <c r="A89" s="37" t="s">
        <v>139</v>
      </c>
      <c r="B89" s="38">
        <v>9.2109179999999995</v>
      </c>
      <c r="C89" s="38">
        <v>0.36038999999999999</v>
      </c>
      <c r="D89" s="38">
        <v>9.5202229999999997</v>
      </c>
      <c r="E89" s="38">
        <v>0.67379500000000003</v>
      </c>
      <c r="F89" s="12"/>
      <c r="G89" s="3"/>
      <c r="H89" s="3"/>
    </row>
    <row r="90" spans="1:11" x14ac:dyDescent="0.2">
      <c r="A90" s="36" t="s">
        <v>151</v>
      </c>
      <c r="B90" s="47">
        <v>0.49629299999999998</v>
      </c>
      <c r="C90" s="47">
        <v>0.35893999999999998</v>
      </c>
      <c r="D90" s="47">
        <v>0.77678000000000003</v>
      </c>
      <c r="E90" s="47">
        <v>0.667902</v>
      </c>
      <c r="F90" s="12"/>
      <c r="G90" s="3"/>
      <c r="H90" s="3"/>
    </row>
    <row r="91" spans="1:11" x14ac:dyDescent="0.2">
      <c r="A91" s="37" t="s">
        <v>251</v>
      </c>
      <c r="B91" s="38">
        <v>1.1269E-2</v>
      </c>
      <c r="C91" s="38">
        <v>0.64684600000000003</v>
      </c>
      <c r="D91" s="38">
        <v>1.1362000000000001E-2</v>
      </c>
      <c r="E91" s="38">
        <v>0.65056199999999997</v>
      </c>
      <c r="F91" s="12"/>
      <c r="G91" s="3"/>
      <c r="H91" s="3"/>
    </row>
    <row r="92" spans="1:11" x14ac:dyDescent="0.2">
      <c r="A92" s="35" t="s">
        <v>116</v>
      </c>
      <c r="B92" s="47">
        <v>0.28738799999999998</v>
      </c>
      <c r="C92" s="47">
        <v>0.29074899999999998</v>
      </c>
      <c r="D92" s="47">
        <v>0.68243200000000004</v>
      </c>
      <c r="E92" s="47">
        <v>0.62247600000000003</v>
      </c>
      <c r="F92" s="12"/>
      <c r="G92" s="3"/>
      <c r="H92" s="3"/>
    </row>
    <row r="93" spans="1:11" x14ac:dyDescent="0.2">
      <c r="A93" s="37" t="s">
        <v>241</v>
      </c>
      <c r="B93" s="38">
        <v>6.69E-4</v>
      </c>
      <c r="C93" s="38">
        <v>4.4520000000000002E-3</v>
      </c>
      <c r="D93" s="38">
        <v>1.338E-3</v>
      </c>
      <c r="E93" s="38">
        <v>0.62209800000000004</v>
      </c>
      <c r="F93" s="12"/>
      <c r="G93" s="3"/>
      <c r="H93" s="3"/>
    </row>
    <row r="94" spans="1:11" x14ac:dyDescent="0.2">
      <c r="A94" s="36" t="s">
        <v>244</v>
      </c>
      <c r="B94" s="47" t="s">
        <v>253</v>
      </c>
      <c r="C94" s="47">
        <v>0.26522400000000002</v>
      </c>
      <c r="D94" s="47">
        <v>4.2000000000000003E-2</v>
      </c>
      <c r="E94" s="47">
        <v>0.45078699999999999</v>
      </c>
      <c r="F94" s="12"/>
      <c r="G94" s="3"/>
      <c r="H94" s="3"/>
    </row>
    <row r="95" spans="1:11" x14ac:dyDescent="0.2">
      <c r="A95" s="37" t="s">
        <v>252</v>
      </c>
      <c r="B95" s="38">
        <v>7.4451000000000003E-2</v>
      </c>
      <c r="C95" s="38">
        <v>0.18881800000000001</v>
      </c>
      <c r="D95" s="38">
        <v>0.31267099999999998</v>
      </c>
      <c r="E95" s="38">
        <v>0.20188800000000001</v>
      </c>
      <c r="F95" s="12"/>
      <c r="G95" s="3"/>
      <c r="H95" s="3"/>
    </row>
    <row r="96" spans="1:11" x14ac:dyDescent="0.2">
      <c r="A96" s="39" t="s">
        <v>163</v>
      </c>
      <c r="B96" s="50">
        <v>14.234208000000001</v>
      </c>
      <c r="C96" s="50">
        <v>1.6773370000000001</v>
      </c>
      <c r="D96" s="50">
        <v>34.132266000000001</v>
      </c>
      <c r="E96" s="50">
        <v>4.4007620000000003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51" t="s">
        <v>214</v>
      </c>
      <c r="B98" s="18"/>
      <c r="C98" s="18"/>
      <c r="D98" s="18"/>
      <c r="E98" s="18"/>
    </row>
    <row r="99" spans="1:8" ht="24" customHeight="1" x14ac:dyDescent="0.2">
      <c r="A99" s="66" t="str">
        <f>'working sheet'!$B$34</f>
        <v xml:space="preserve"> بيانات عام 2021 أوليّة </v>
      </c>
      <c r="B99" s="66"/>
      <c r="C99" s="66"/>
      <c r="D99" s="66"/>
      <c r="E99" s="66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A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rightToLeft="1" workbookViewId="0">
      <selection activeCell="J14" sqref="J14"/>
    </sheetView>
  </sheetViews>
  <sheetFormatPr defaultRowHeight="12.75" x14ac:dyDescent="0.2"/>
  <cols>
    <col min="2" max="2" width="22.140625" customWidth="1"/>
    <col min="4" max="4" width="11.140625" customWidth="1"/>
    <col min="7" max="7" width="146.28515625" customWidth="1"/>
    <col min="8" max="8" width="56.28515625" customWidth="1"/>
    <col min="9" max="9" width="72.42578125" customWidth="1"/>
    <col min="10" max="10" width="86.85546875" customWidth="1"/>
  </cols>
  <sheetData>
    <row r="1" spans="2:22" x14ac:dyDescent="0.2">
      <c r="G1" t="s">
        <v>0</v>
      </c>
      <c r="V1" t="s">
        <v>1</v>
      </c>
    </row>
    <row r="3" spans="2:22" ht="18" x14ac:dyDescent="0.2">
      <c r="C3" t="s">
        <v>209</v>
      </c>
      <c r="D3" t="s">
        <v>210</v>
      </c>
      <c r="F3">
        <v>1</v>
      </c>
      <c r="G3" s="52" t="s">
        <v>190</v>
      </c>
      <c r="I3" t="s">
        <v>212</v>
      </c>
      <c r="J3" t="str">
        <f>I3&amp;B9</f>
        <v>حركة التجارة الخارجية السلعية غير النفطية - عبر منافذ إمارة أبوظبي-فبراير 2021</v>
      </c>
      <c r="L3" s="24"/>
      <c r="M3" s="24"/>
    </row>
    <row r="4" spans="2:22" ht="15" x14ac:dyDescent="0.2">
      <c r="B4" t="s">
        <v>235</v>
      </c>
      <c r="C4" s="55" t="str">
        <f>B41</f>
        <v>يناير</v>
      </c>
      <c r="D4">
        <f>A41</f>
        <v>2020</v>
      </c>
      <c r="F4">
        <v>1</v>
      </c>
      <c r="G4" s="56" t="s">
        <v>191</v>
      </c>
      <c r="H4" s="59" t="s">
        <v>219</v>
      </c>
      <c r="I4" s="56" t="s">
        <v>225</v>
      </c>
      <c r="J4" s="56" t="str">
        <f>H4&amp;I4&amp;B10</f>
        <v>جدول 1: الصادرات غير النفطية من السلع حسب النظام المنسـق (الحد الثانـي) خلال الأشهر(يناير - فبراير) ، وشهر فبراير من العامين 2020-2021</v>
      </c>
      <c r="K4" s="56"/>
      <c r="L4" s="26"/>
      <c r="M4" s="26"/>
    </row>
    <row r="5" spans="2:22" ht="18" x14ac:dyDescent="0.2">
      <c r="B5" t="s">
        <v>211</v>
      </c>
      <c r="C5" s="55" t="str">
        <f>D41</f>
        <v>فبراير</v>
      </c>
      <c r="D5">
        <f>C41</f>
        <v>2021</v>
      </c>
      <c r="F5">
        <v>2</v>
      </c>
      <c r="G5" s="52" t="s">
        <v>190</v>
      </c>
      <c r="H5" s="32"/>
      <c r="I5" t="s">
        <v>212</v>
      </c>
      <c r="J5" t="str">
        <f>I5&amp;B9</f>
        <v>حركة التجارة الخارجية السلعية غير النفطية - عبر منافذ إمارة أبوظبي-فبراير 2021</v>
      </c>
    </row>
    <row r="6" spans="2:22" ht="14.25" x14ac:dyDescent="0.2">
      <c r="F6">
        <v>2</v>
      </c>
      <c r="G6" s="56" t="s">
        <v>193</v>
      </c>
      <c r="H6" s="59" t="s">
        <v>220</v>
      </c>
      <c r="I6" s="56" t="s">
        <v>226</v>
      </c>
      <c r="J6" s="56" t="str">
        <f>H6&amp;I6&amp;B10</f>
        <v>جدول 2: المعاد تصديره من السلع حسب النظام المنسـق (الحد الثانـي) خلال الأشهر(يناير - فبراير) ، وشهر فبراير من العامين 2020-2021</v>
      </c>
      <c r="K6" s="56"/>
    </row>
    <row r="7" spans="2:22" ht="18" x14ac:dyDescent="0.2">
      <c r="D7" t="str">
        <f>VLOOKUP(C5,$B$13:$C$24,2,0)</f>
        <v>فبراير</v>
      </c>
      <c r="F7">
        <v>3</v>
      </c>
      <c r="G7" s="53" t="s">
        <v>190</v>
      </c>
      <c r="H7" s="32"/>
      <c r="I7" t="s">
        <v>212</v>
      </c>
      <c r="J7" t="str">
        <f>I7&amp;B9</f>
        <v>حركة التجارة الخارجية السلعية غير النفطية - عبر منافذ إمارة أبوظبي-فبراير 2021</v>
      </c>
    </row>
    <row r="8" spans="2:22" ht="14.25" x14ac:dyDescent="0.2">
      <c r="F8">
        <v>3</v>
      </c>
      <c r="G8" s="56" t="s">
        <v>192</v>
      </c>
      <c r="H8" s="59" t="s">
        <v>221</v>
      </c>
      <c r="I8" s="56" t="s">
        <v>227</v>
      </c>
      <c r="J8" s="56" t="str">
        <f>H8&amp;I8&amp;B10</f>
        <v>جدول 3: الواردات من السلع حسب النظام المنسـق (الحد الثانـي) خلال الأشهر(يناير - فبراير) ، وشهر فبراير من العامين 2020-2021</v>
      </c>
      <c r="K8" s="56"/>
    </row>
    <row r="9" spans="2:22" ht="18" x14ac:dyDescent="0.2">
      <c r="B9" t="str">
        <f>D7&amp;" "&amp;D5</f>
        <v>فبراير 2021</v>
      </c>
      <c r="F9">
        <v>4</v>
      </c>
      <c r="G9" s="52" t="s">
        <v>190</v>
      </c>
      <c r="H9" s="32"/>
      <c r="I9" t="s">
        <v>212</v>
      </c>
      <c r="J9" t="str">
        <f>I9&amp;B9</f>
        <v>حركة التجارة الخارجية السلعية غير النفطية - عبر منافذ إمارة أبوظبي-فبراير 2021</v>
      </c>
    </row>
    <row r="10" spans="2:22" ht="14.25" x14ac:dyDescent="0.2">
      <c r="B10" t="str">
        <f>"("&amp;C4&amp;" - "&amp;C5&amp;") ، وشهر "&amp;D7&amp;" من العامين "&amp;D4&amp;"-"&amp;D5</f>
        <v>(يناير - فبراير) ، وشهر فبراير من العامين 2020-2021</v>
      </c>
      <c r="F10">
        <v>4</v>
      </c>
      <c r="G10" s="58" t="s">
        <v>194</v>
      </c>
      <c r="H10" s="60" t="s">
        <v>222</v>
      </c>
      <c r="I10" s="58" t="s">
        <v>228</v>
      </c>
      <c r="J10" s="58" t="str">
        <f>H10&amp;I10&amp;B10</f>
        <v>جدول 4:  الصادرات غير النفطية من السلع حسب الدول خلال الأشهر(يناير - فبراير) ، وشهر فبراير من العامين 2020-2021</v>
      </c>
      <c r="K10" s="58"/>
    </row>
    <row r="11" spans="2:22" ht="18" x14ac:dyDescent="0.2">
      <c r="F11">
        <v>5</v>
      </c>
      <c r="G11" s="52" t="s">
        <v>190</v>
      </c>
      <c r="H11" s="32"/>
      <c r="I11" t="s">
        <v>212</v>
      </c>
      <c r="J11" t="str">
        <f>I11&amp;B9</f>
        <v>حركة التجارة الخارجية السلعية غير النفطية - عبر منافذ إمارة أبوظبي-فبراير 2021</v>
      </c>
    </row>
    <row r="12" spans="2:22" ht="14.25" x14ac:dyDescent="0.2">
      <c r="F12">
        <v>5</v>
      </c>
      <c r="G12" s="56" t="s">
        <v>195</v>
      </c>
      <c r="H12" s="59" t="s">
        <v>223</v>
      </c>
      <c r="I12" s="56" t="s">
        <v>229</v>
      </c>
      <c r="J12" s="56" t="str">
        <f>H12&amp;I12&amp;B10</f>
        <v>جدول 5:المعاد تصديره من السلع غير النفطية حسب الدول خلال الأشهر(يناير - فبراير) ، وشهر فبراير من العامين 2020-2021</v>
      </c>
      <c r="K12" s="56"/>
    </row>
    <row r="13" spans="2:22" ht="18" x14ac:dyDescent="0.2">
      <c r="B13" s="55" t="s">
        <v>197</v>
      </c>
      <c r="C13" s="54" t="s">
        <v>197</v>
      </c>
      <c r="F13">
        <v>6</v>
      </c>
      <c r="G13" s="52" t="s">
        <v>190</v>
      </c>
      <c r="H13" s="32"/>
      <c r="I13" t="s">
        <v>212</v>
      </c>
      <c r="J13" t="str">
        <f>I13&amp;B9</f>
        <v>حركة التجارة الخارجية السلعية غير النفطية - عبر منافذ إمارة أبوظبي-فبراير 2021</v>
      </c>
    </row>
    <row r="14" spans="2:22" ht="14.25" x14ac:dyDescent="0.2">
      <c r="B14" s="55" t="s">
        <v>198</v>
      </c>
      <c r="C14" s="54" t="s">
        <v>198</v>
      </c>
      <c r="F14">
        <v>6</v>
      </c>
      <c r="G14" s="56" t="s">
        <v>196</v>
      </c>
      <c r="H14" s="59" t="s">
        <v>224</v>
      </c>
      <c r="I14" s="56" t="s">
        <v>230</v>
      </c>
      <c r="J14" s="56" t="str">
        <f>H14&amp;I14&amp;B10</f>
        <v>جدول 6: الواردات غير النفطية من السلع حسب الدول خلال الأشهر(يناير - فبراير) ، وشهر فبراير من العامين 2020-2021</v>
      </c>
      <c r="K14" s="56"/>
    </row>
    <row r="15" spans="2:22" ht="14.25" x14ac:dyDescent="0.2">
      <c r="B15" s="55" t="s">
        <v>199</v>
      </c>
      <c r="C15" s="54" t="s">
        <v>199</v>
      </c>
    </row>
    <row r="16" spans="2:22" ht="14.25" x14ac:dyDescent="0.2">
      <c r="B16" s="55" t="s">
        <v>200</v>
      </c>
      <c r="C16" s="54" t="s">
        <v>200</v>
      </c>
    </row>
    <row r="17" spans="2:6" ht="14.25" x14ac:dyDescent="0.2">
      <c r="B17" s="55" t="s">
        <v>201</v>
      </c>
      <c r="C17" s="54" t="s">
        <v>201</v>
      </c>
    </row>
    <row r="18" spans="2:6" ht="14.25" x14ac:dyDescent="0.2">
      <c r="B18" s="55" t="s">
        <v>202</v>
      </c>
      <c r="C18" s="54" t="s">
        <v>202</v>
      </c>
    </row>
    <row r="19" spans="2:6" ht="14.25" x14ac:dyDescent="0.2">
      <c r="B19" s="55" t="s">
        <v>203</v>
      </c>
      <c r="C19" s="54" t="s">
        <v>203</v>
      </c>
    </row>
    <row r="20" spans="2:6" ht="14.25" x14ac:dyDescent="0.2">
      <c r="B20" s="55" t="s">
        <v>204</v>
      </c>
      <c r="C20" s="54" t="s">
        <v>204</v>
      </c>
    </row>
    <row r="21" spans="2:6" ht="14.25" x14ac:dyDescent="0.2">
      <c r="B21" s="55" t="s">
        <v>205</v>
      </c>
      <c r="C21" s="54" t="s">
        <v>205</v>
      </c>
    </row>
    <row r="22" spans="2:6" ht="14.25" x14ac:dyDescent="0.2">
      <c r="B22" s="55" t="s">
        <v>206</v>
      </c>
      <c r="C22" s="54" t="s">
        <v>206</v>
      </c>
    </row>
    <row r="23" spans="2:6" ht="14.25" x14ac:dyDescent="0.2">
      <c r="B23" s="55" t="s">
        <v>207</v>
      </c>
      <c r="C23" s="54" t="s">
        <v>207</v>
      </c>
    </row>
    <row r="24" spans="2:6" ht="14.25" x14ac:dyDescent="0.2">
      <c r="B24" s="55" t="s">
        <v>208</v>
      </c>
      <c r="C24" s="54" t="s">
        <v>208</v>
      </c>
    </row>
    <row r="29" spans="2:6" x14ac:dyDescent="0.2">
      <c r="B29" t="s">
        <v>2</v>
      </c>
    </row>
    <row r="30" spans="2:6" x14ac:dyDescent="0.2">
      <c r="B30">
        <v>2021</v>
      </c>
    </row>
    <row r="31" spans="2:6" x14ac:dyDescent="0.2">
      <c r="B31" s="33"/>
      <c r="C31" s="33"/>
      <c r="D31" s="33"/>
      <c r="E31" s="33"/>
      <c r="F31" s="33"/>
    </row>
    <row r="33" spans="1:4" x14ac:dyDescent="0.2">
      <c r="B33" t="str">
        <f>"The data for "&amp;B30&amp; " are preliminary"</f>
        <v>The data for 2021 are preliminary</v>
      </c>
    </row>
    <row r="34" spans="1:4" x14ac:dyDescent="0.2">
      <c r="B34" s="57" t="str">
        <f>IF($B$30&gt;0," بيانات عام " &amp;$B$30&amp; " أوليّة ","")</f>
        <v xml:space="preserve"> بيانات عام 2021 أوليّة </v>
      </c>
    </row>
    <row r="40" spans="1:4" x14ac:dyDescent="0.2">
      <c r="A40" t="s">
        <v>231</v>
      </c>
      <c r="B40" t="s">
        <v>232</v>
      </c>
      <c r="C40" t="s">
        <v>233</v>
      </c>
      <c r="D40" t="s">
        <v>234</v>
      </c>
    </row>
    <row r="41" spans="1:4" x14ac:dyDescent="0.2">
      <c r="A41">
        <v>2020</v>
      </c>
      <c r="B41" t="s">
        <v>197</v>
      </c>
      <c r="C41">
        <v>2021</v>
      </c>
      <c r="D41" t="s">
        <v>198</v>
      </c>
    </row>
  </sheetData>
  <phoneticPr fontId="3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11548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700EB26-2340-489C-AAFE-96232423BB5C}"/>
</file>

<file path=customXml/itemProps2.xml><?xml version="1.0" encoding="utf-8"?>
<ds:datastoreItem xmlns:ds="http://schemas.openxmlformats.org/officeDocument/2006/customXml" ds:itemID="{96E2A9B2-92C4-41BE-87A8-6A55488B04FF}"/>
</file>

<file path=customXml/itemProps3.xml><?xml version="1.0" encoding="utf-8"?>
<ds:datastoreItem xmlns:ds="http://schemas.openxmlformats.org/officeDocument/2006/customXml" ds:itemID="{B8357E0F-CC30-4ADB-BA61-66F28CF98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2021-06-20T22:02:17Z</cp:lastPrinted>
  <dcterms:created xsi:type="dcterms:W3CDTF">2013-06-04T12:10:27Z</dcterms:created>
  <dcterms:modified xsi:type="dcterms:W3CDTF">2021-06-29T05:56:00Z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