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\Foreign Investment\7_Disseminate\تقديرات 2017\"/>
    </mc:Choice>
  </mc:AlternateContent>
  <bookViews>
    <workbookView xWindow="0" yWindow="0" windowWidth="14295" windowHeight="6135"/>
  </bookViews>
  <sheets>
    <sheet name="FDI" sheetId="65" r:id="rId1"/>
  </sheets>
  <definedNames>
    <definedName name="_xlnm.Print_Area" localSheetId="0">FDI!$A$1:$H$118</definedName>
  </definedNames>
  <calcPr calcId="152511"/>
</workbook>
</file>

<file path=xl/calcChain.xml><?xml version="1.0" encoding="utf-8"?>
<calcChain xmlns="http://schemas.openxmlformats.org/spreadsheetml/2006/main">
  <c r="F4" i="65" l="1"/>
  <c r="E4" i="65"/>
  <c r="D4" i="65"/>
  <c r="C4" i="65"/>
  <c r="B4" i="65"/>
  <c r="F114" i="65" l="1"/>
  <c r="F113" i="65"/>
  <c r="F112" i="65"/>
  <c r="F111" i="65"/>
  <c r="F110" i="65"/>
  <c r="F109" i="65"/>
  <c r="F108" i="65"/>
  <c r="F107" i="65"/>
  <c r="F106" i="65"/>
  <c r="F105" i="65"/>
  <c r="F104" i="65"/>
  <c r="F103" i="65"/>
  <c r="F102" i="65"/>
  <c r="F101" i="65"/>
  <c r="F100" i="65"/>
  <c r="F99" i="65"/>
  <c r="F91" i="65"/>
  <c r="F90" i="65"/>
  <c r="F89" i="65"/>
  <c r="F88" i="65"/>
  <c r="F87" i="65"/>
  <c r="F86" i="65"/>
  <c r="F85" i="65"/>
  <c r="F84" i="65"/>
  <c r="F83" i="65"/>
  <c r="F82" i="65"/>
  <c r="F81" i="65"/>
  <c r="F80" i="65"/>
  <c r="F79" i="65"/>
  <c r="F78" i="65"/>
  <c r="F77" i="65"/>
  <c r="F76" i="65"/>
  <c r="F67" i="65"/>
  <c r="F66" i="65"/>
  <c r="F65" i="65"/>
  <c r="F64" i="65"/>
  <c r="F63" i="65"/>
  <c r="F62" i="65"/>
  <c r="F61" i="65"/>
  <c r="F60" i="65"/>
  <c r="F59" i="65"/>
  <c r="F58" i="65"/>
  <c r="F57" i="65"/>
  <c r="F56" i="65"/>
  <c r="F55" i="65"/>
  <c r="F54" i="65"/>
  <c r="F53" i="65"/>
  <c r="F52" i="65"/>
</calcChain>
</file>

<file path=xl/sharedStrings.xml><?xml version="1.0" encoding="utf-8"?>
<sst xmlns="http://schemas.openxmlformats.org/spreadsheetml/2006/main" count="237" uniqueCount="61">
  <si>
    <t>المجموع</t>
  </si>
  <si>
    <t>(مليون درهم)</t>
  </si>
  <si>
    <t>Source: Statistics Centre - Abu Dhabi</t>
  </si>
  <si>
    <t>المصدر: مركز الإحصاء - أبوظبي</t>
  </si>
  <si>
    <t>(Million AED)</t>
  </si>
  <si>
    <t>Activities</t>
  </si>
  <si>
    <t xml:space="preserve">الأنشطة  </t>
  </si>
  <si>
    <t>Total</t>
  </si>
  <si>
    <t>Mining and quarrying (includes crude oil and natural gas)</t>
  </si>
  <si>
    <t>الصناعات الاستخراجية (تشمل النفط الخام والغاز الطبيعي)</t>
  </si>
  <si>
    <t>Manufacturing</t>
  </si>
  <si>
    <t>الصناعات التحويلية</t>
  </si>
  <si>
    <t xml:space="preserve">Electricity, gas, and water supply; waste management </t>
  </si>
  <si>
    <t>الكهرباء والغاز والمياه وأنشطة إدارة النفايات</t>
  </si>
  <si>
    <t>Construction</t>
  </si>
  <si>
    <t>التشييد والبناء</t>
  </si>
  <si>
    <t xml:space="preserve">Accommodation and food services </t>
  </si>
  <si>
    <t>خدمات الإقامة والطعام</t>
  </si>
  <si>
    <t>Information and communication</t>
  </si>
  <si>
    <t>المعلومات والاتصالات</t>
  </si>
  <si>
    <t xml:space="preserve">Financial and insurance </t>
  </si>
  <si>
    <t>الأنشطة المالية وأنشطة التأمين</t>
  </si>
  <si>
    <t xml:space="preserve">Professional, scientific and technical </t>
  </si>
  <si>
    <t>الأنشطة المهنية والعلمية والتقنية</t>
  </si>
  <si>
    <t>Education</t>
  </si>
  <si>
    <t>التعليم</t>
  </si>
  <si>
    <t xml:space="preserve">Human health and social work </t>
  </si>
  <si>
    <t>أنشطة الصحة البشرية والخدمة الاجتماعية</t>
  </si>
  <si>
    <t xml:space="preserve">Note: Figures may not sum to totals due to rounding </t>
  </si>
  <si>
    <t>ملاحظة: الأرقام المبينة قد لا تساوي المجموع بسبب التقريب</t>
  </si>
  <si>
    <t>(%)</t>
  </si>
  <si>
    <t>Stock of  foreign direct investment by economic activity</t>
  </si>
  <si>
    <t>رصيد الاستثمار الأجنبي المباشر حسب النشاط الاقتصادي</t>
  </si>
  <si>
    <t>Percentage change in the stock of  foreign direct investment by economic activity</t>
  </si>
  <si>
    <t xml:space="preserve"> معدلات نمو رصيد الاستثمار الأجنبي المباشر حسب النشاط الاقتصادي</t>
  </si>
  <si>
    <t>(نسبة النمو %)</t>
  </si>
  <si>
    <t>Percentage distribution in the stock of  foreign direct investment by economic activity</t>
  </si>
  <si>
    <t xml:space="preserve"> الأهمية النسبية للأنشطة الاقتصادية من حيث مساهمتها في رصيد الاستثمار الأجنبي المباشر </t>
  </si>
  <si>
    <t xml:space="preserve">  Foreign direct investment flows by economic activity </t>
  </si>
  <si>
    <t xml:space="preserve"> تدفقات الاستثمار الأجنبي المباشر حسب النشاط الاقتصادي </t>
  </si>
  <si>
    <t>Stock of  foreign  investment by economic activity</t>
  </si>
  <si>
    <t>Public administration and defence; compulsory social security</t>
  </si>
  <si>
    <t>الإدارة العامة والدفاع؛ الضمان الاجتماعي الإجباري</t>
  </si>
  <si>
    <t xml:space="preserve">تجارة الجملة والتجزئة؛ إصلاح المركبات ذات المحركات والدراجات النارية </t>
  </si>
  <si>
    <t xml:space="preserve">النقل والتخزين </t>
  </si>
  <si>
    <t xml:space="preserve">أنشطة الخدمات الإدارية وخدمات الدعم </t>
  </si>
  <si>
    <t xml:space="preserve">الفنون والترفيه والترويح وأنشطة الخدمات الأخرى </t>
  </si>
  <si>
    <t xml:space="preserve">Arts, recreation and other services </t>
  </si>
  <si>
    <t xml:space="preserve">Administrative and support services </t>
  </si>
  <si>
    <t xml:space="preserve">Transportation and storage </t>
  </si>
  <si>
    <t xml:space="preserve">Wholesale and retail trade; repair of motor vehicles and motorcycles </t>
  </si>
  <si>
    <t>2017*</t>
  </si>
  <si>
    <t>** الأنشطة العقارية</t>
  </si>
  <si>
    <t xml:space="preserve">*تقديرات اولية </t>
  </si>
  <si>
    <t xml:space="preserve">** تشمل المبيعات العقارية لغير المقيمين </t>
  </si>
  <si>
    <t>Preliminary estimates*</t>
  </si>
  <si>
    <t xml:space="preserve"> Includes real estate sales to non-residents**</t>
  </si>
  <si>
    <t>Real estate **</t>
  </si>
  <si>
    <t>رصيد الاستثمار الأجنبي حسب النشاط الاقتصادي</t>
  </si>
  <si>
    <t>* بإفتراض ثبات الاستثمارات الاجنبية  في الحافظة و الاستثمارات الاجنبية الاخرى بحسب بيانات عام 2016</t>
  </si>
  <si>
    <t>Assume the Portifolio investment and other foreign investment its  as in 2016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</si>
</sst>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?_);_(@_)"/>
  </numFmts>
  <fonts count="37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2"/>
      <color rgb="FFC00000"/>
      <name val="Arial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2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2"/>
      <color theme="1" tint="0.34998626667073579"/>
      <name val="Arial"/>
      <family val="2"/>
    </font>
    <font>
      <sz val="11"/>
      <color rgb="FFFF0000"/>
      <name val="Arial"/>
      <family val="2"/>
    </font>
    <font>
      <sz val="12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59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164" fontId="6" fillId="34" borderId="0">
      <alignment horizontal="right" vertical="center" readingOrder="2"/>
    </xf>
    <xf numFmtId="0" fontId="7" fillId="0" borderId="0" applyBorder="0">
      <alignment horizontal="right" vertical="center" wrapText="1" readingOrder="2"/>
    </xf>
    <xf numFmtId="0" fontId="8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5" applyNumberFormat="0" applyAlignment="0" applyProtection="0"/>
    <xf numFmtId="0" fontId="19" fillId="7" borderId="6" applyNumberFormat="0" applyAlignment="0" applyProtection="0"/>
    <xf numFmtId="0" fontId="20" fillId="7" borderId="5" applyNumberFormat="0" applyAlignment="0" applyProtection="0"/>
    <xf numFmtId="0" fontId="21" fillId="0" borderId="7" applyNumberFormat="0" applyFill="0" applyAlignment="0" applyProtection="0"/>
    <xf numFmtId="0" fontId="22" fillId="8" borderId="8" applyNumberFormat="0" applyAlignment="0" applyProtection="0"/>
    <xf numFmtId="0" fontId="23" fillId="0" borderId="0" applyNumberFormat="0" applyFill="0" applyBorder="0" applyAlignment="0" applyProtection="0"/>
    <xf numFmtId="0" fontId="10" fillId="9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0" borderId="0"/>
    <xf numFmtId="0" fontId="28" fillId="0" borderId="0"/>
    <xf numFmtId="43" fontId="1" fillId="0" borderId="0" applyFont="0" applyFill="0" applyBorder="0" applyAlignment="0" applyProtection="0"/>
    <xf numFmtId="3" fontId="6" fillId="34" borderId="0">
      <alignment horizontal="right" vertical="center" readingOrder="2"/>
    </xf>
  </cellStyleXfs>
  <cellXfs count="57">
    <xf numFmtId="0" fontId="0" fillId="0" borderId="0" xfId="0">
      <alignment vertical="center"/>
    </xf>
    <xf numFmtId="0" fontId="1" fillId="0" borderId="0" xfId="55"/>
    <xf numFmtId="49" fontId="3" fillId="2" borderId="0" xfId="3" applyAlignment="1">
      <alignment horizontal="left" vertical="center" wrapText="1" readingOrder="2"/>
    </xf>
    <xf numFmtId="0" fontId="7" fillId="0" borderId="0" xfId="5" applyAlignment="1">
      <alignment horizontal="left" vertical="center" wrapText="1"/>
    </xf>
    <xf numFmtId="0" fontId="7" fillId="0" borderId="11" xfId="5" applyBorder="1" applyAlignment="1">
      <alignment horizontal="left" vertical="center" wrapText="1"/>
    </xf>
    <xf numFmtId="49" fontId="3" fillId="2" borderId="0" xfId="3" applyAlignment="1">
      <alignment horizontal="right" vertical="center" wrapText="1" readingOrder="2"/>
    </xf>
    <xf numFmtId="0" fontId="33" fillId="0" borderId="0" xfId="55" applyFont="1"/>
    <xf numFmtId="43" fontId="33" fillId="0" borderId="0" xfId="55" applyNumberFormat="1" applyFont="1"/>
    <xf numFmtId="43" fontId="33" fillId="0" borderId="0" xfId="57" applyFont="1"/>
    <xf numFmtId="165" fontId="33" fillId="0" borderId="0" xfId="55" applyNumberFormat="1" applyFont="1"/>
    <xf numFmtId="2" fontId="35" fillId="0" borderId="0" xfId="56" applyNumberFormat="1" applyFont="1" applyFill="1" applyBorder="1" applyAlignment="1">
      <alignment horizontal="right" vertical="center" wrapText="1"/>
    </xf>
    <xf numFmtId="0" fontId="33" fillId="0" borderId="0" xfId="55" applyFont="1" applyFill="1"/>
    <xf numFmtId="0" fontId="1" fillId="0" borderId="0" xfId="55" applyFill="1"/>
    <xf numFmtId="43" fontId="35" fillId="0" borderId="0" xfId="57" applyFont="1" applyFill="1" applyBorder="1" applyAlignment="1">
      <alignment horizontal="right" vertical="center" wrapText="1"/>
    </xf>
    <xf numFmtId="43" fontId="33" fillId="0" borderId="0" xfId="57" applyFont="1" applyFill="1"/>
    <xf numFmtId="3" fontId="6" fillId="34" borderId="1" xfId="4" applyNumberFormat="1" applyFill="1" applyBorder="1" applyAlignment="1">
      <alignment horizontal="right"/>
    </xf>
    <xf numFmtId="166" fontId="6" fillId="34" borderId="1" xfId="57" applyNumberFormat="1" applyFont="1" applyFill="1" applyBorder="1" applyAlignment="1">
      <alignment horizontal="right"/>
    </xf>
    <xf numFmtId="0" fontId="30" fillId="0" borderId="0" xfId="55" applyFont="1" applyAlignment="1">
      <alignment horizontal="right"/>
    </xf>
    <xf numFmtId="165" fontId="30" fillId="0" borderId="0" xfId="55" applyNumberFormat="1" applyFont="1" applyAlignment="1">
      <alignment horizontal="right"/>
    </xf>
    <xf numFmtId="0" fontId="27" fillId="0" borderId="0" xfId="55" applyFont="1" applyFill="1" applyAlignment="1">
      <alignment horizontal="right" readingOrder="1"/>
    </xf>
    <xf numFmtId="49" fontId="3" fillId="2" borderId="0" xfId="3" applyAlignment="1">
      <alignment horizontal="right" wrapText="1" readingOrder="2"/>
    </xf>
    <xf numFmtId="3" fontId="7" fillId="0" borderId="0" xfId="8" applyNumberFormat="1" applyAlignment="1">
      <alignment horizontal="right"/>
    </xf>
    <xf numFmtId="3" fontId="7" fillId="0" borderId="11" xfId="8" applyNumberFormat="1" applyBorder="1" applyAlignment="1">
      <alignment horizontal="right"/>
    </xf>
    <xf numFmtId="0" fontId="31" fillId="0" borderId="0" xfId="55" applyFont="1" applyAlignment="1">
      <alignment horizontal="right"/>
    </xf>
    <xf numFmtId="165" fontId="31" fillId="0" borderId="0" xfId="55" applyNumberFormat="1" applyFont="1" applyAlignment="1">
      <alignment horizontal="right"/>
    </xf>
    <xf numFmtId="166" fontId="7" fillId="0" borderId="0" xfId="57" applyNumberFormat="1" applyFont="1" applyAlignment="1">
      <alignment horizontal="right"/>
    </xf>
    <xf numFmtId="166" fontId="7" fillId="0" borderId="11" xfId="57" applyNumberFormat="1" applyFont="1" applyBorder="1" applyAlignment="1">
      <alignment horizontal="right"/>
    </xf>
    <xf numFmtId="0" fontId="29" fillId="0" borderId="0" xfId="55" applyFont="1" applyFill="1" applyBorder="1" applyAlignment="1">
      <alignment horizontal="right" readingOrder="1"/>
    </xf>
    <xf numFmtId="0" fontId="3" fillId="2" borderId="0" xfId="57" applyNumberFormat="1" applyFont="1" applyFill="1" applyAlignment="1">
      <alignment horizontal="right" wrapText="1" readingOrder="2"/>
    </xf>
    <xf numFmtId="0" fontId="6" fillId="34" borderId="1" xfId="57" applyNumberFormat="1" applyFont="1" applyFill="1" applyBorder="1" applyAlignment="1">
      <alignment horizontal="right"/>
    </xf>
    <xf numFmtId="165" fontId="7" fillId="0" borderId="0" xfId="57" applyNumberFormat="1" applyFont="1" applyAlignment="1">
      <alignment horizontal="right"/>
    </xf>
    <xf numFmtId="0" fontId="32" fillId="0" borderId="0" xfId="55" applyFont="1" applyAlignment="1">
      <alignment horizontal="right"/>
    </xf>
    <xf numFmtId="165" fontId="34" fillId="35" borderId="0" xfId="57" applyNumberFormat="1" applyFont="1" applyFill="1" applyAlignment="1">
      <alignment horizontal="right" wrapText="1"/>
    </xf>
    <xf numFmtId="0" fontId="36" fillId="0" borderId="0" xfId="55" applyFont="1" applyAlignment="1">
      <alignment horizontal="right"/>
    </xf>
    <xf numFmtId="165" fontId="6" fillId="34" borderId="1" xfId="57" applyNumberFormat="1" applyFont="1" applyFill="1" applyBorder="1" applyAlignment="1">
      <alignment horizontal="right"/>
    </xf>
    <xf numFmtId="165" fontId="7" fillId="0" borderId="11" xfId="57" applyNumberFormat="1" applyFont="1" applyBorder="1" applyAlignment="1">
      <alignment horizontal="right"/>
    </xf>
    <xf numFmtId="43" fontId="30" fillId="0" borderId="0" xfId="55" applyNumberFormat="1" applyFont="1" applyAlignment="1">
      <alignment horizontal="right"/>
    </xf>
    <xf numFmtId="3" fontId="6" fillId="34" borderId="1" xfId="58" applyFill="1" applyBorder="1" applyAlignment="1">
      <alignment horizontal="right" vertical="center"/>
    </xf>
    <xf numFmtId="3" fontId="7" fillId="0" borderId="0" xfId="8" applyNumberFormat="1" applyAlignment="1">
      <alignment horizontal="right" vertical="center"/>
    </xf>
    <xf numFmtId="165" fontId="7" fillId="0" borderId="0" xfId="57" applyNumberFormat="1" applyFont="1" applyAlignment="1">
      <alignment horizontal="right" vertical="center"/>
    </xf>
    <xf numFmtId="0" fontId="8" fillId="0" borderId="0" xfId="6" applyAlignment="1">
      <alignment horizontal="right" vertical="center" readingOrder="2"/>
    </xf>
    <xf numFmtId="166" fontId="7" fillId="0" borderId="0" xfId="57" applyNumberFormat="1" applyFont="1" applyBorder="1" applyAlignment="1">
      <alignment horizontal="right"/>
    </xf>
    <xf numFmtId="49" fontId="5" fillId="0" borderId="0" xfId="1" applyAlignment="1">
      <alignment horizontal="left" vertical="center" wrapText="1"/>
    </xf>
    <xf numFmtId="0" fontId="9" fillId="0" borderId="0" xfId="2" applyAlignment="1">
      <alignment horizontal="left" vertical="center" wrapText="1"/>
    </xf>
    <xf numFmtId="164" fontId="6" fillId="34" borderId="1" xfId="4" applyFill="1" applyBorder="1" applyAlignment="1">
      <alignment horizontal="left" vertical="center" wrapText="1"/>
    </xf>
    <xf numFmtId="0" fontId="8" fillId="0" borderId="0" xfId="6" applyAlignment="1">
      <alignment vertical="center" wrapText="1" readingOrder="2"/>
    </xf>
    <xf numFmtId="0" fontId="4" fillId="0" borderId="0" xfId="7" applyAlignment="1">
      <alignment horizontal="left" vertical="center" wrapText="1" readingOrder="2"/>
    </xf>
    <xf numFmtId="0" fontId="30" fillId="0" borderId="0" xfId="55" applyFont="1" applyAlignment="1">
      <alignment wrapText="1"/>
    </xf>
    <xf numFmtId="49" fontId="5" fillId="0" borderId="0" xfId="1" applyAlignment="1">
      <alignment horizontal="right" vertical="center" wrapText="1"/>
    </xf>
    <xf numFmtId="0" fontId="9" fillId="0" borderId="0" xfId="2" applyAlignment="1">
      <alignment horizontal="right" vertical="center" wrapText="1"/>
    </xf>
    <xf numFmtId="164" fontId="6" fillId="34" borderId="1" xfId="4" applyFill="1" applyBorder="1" applyAlignment="1">
      <alignment horizontal="right" vertical="center" wrapText="1"/>
    </xf>
    <xf numFmtId="0" fontId="7" fillId="0" borderId="0" xfId="5" applyAlignment="1">
      <alignment horizontal="right" vertical="center" wrapText="1"/>
    </xf>
    <xf numFmtId="0" fontId="7" fillId="0" borderId="11" xfId="5" applyBorder="1" applyAlignment="1">
      <alignment horizontal="right" vertical="center" wrapText="1"/>
    </xf>
    <xf numFmtId="0" fontId="4" fillId="0" borderId="0" xfId="7" applyAlignment="1">
      <alignment horizontal="right" vertical="center" wrapText="1" readingOrder="2"/>
    </xf>
    <xf numFmtId="0" fontId="7" fillId="0" borderId="0" xfId="5" applyBorder="1" applyAlignment="1">
      <alignment horizontal="right" vertical="center" wrapText="1"/>
    </xf>
    <xf numFmtId="3" fontId="7" fillId="0" borderId="11" xfId="8" applyNumberFormat="1" applyFont="1" applyBorder="1" applyAlignment="1">
      <alignment horizontal="right"/>
    </xf>
    <xf numFmtId="3" fontId="7" fillId="0" borderId="11" xfId="8" applyNumberFormat="1" applyBorder="1" applyAlignment="1">
      <alignment horizontal="right" vertical="center"/>
    </xf>
  </cellXfs>
  <cellStyles count="59">
    <cellStyle name="1st_Column" xfId="5"/>
    <cellStyle name="20% - Accent1" xfId="32" builtinId="30" hidden="1"/>
    <cellStyle name="20% - Accent2" xfId="36" builtinId="34" hidden="1"/>
    <cellStyle name="20% - Accent3" xfId="40" builtinId="38" hidden="1"/>
    <cellStyle name="20% - Accent4" xfId="44" builtinId="42" hidden="1"/>
    <cellStyle name="20% - Accent5" xfId="48" builtinId="46" hidden="1"/>
    <cellStyle name="20% - Accent6" xfId="52" builtinId="50" hidden="1"/>
    <cellStyle name="40% - Accent1" xfId="33" builtinId="31" hidden="1"/>
    <cellStyle name="40% - Accent2" xfId="37" builtinId="35" hidden="1"/>
    <cellStyle name="40% - Accent3" xfId="41" builtinId="39" hidden="1"/>
    <cellStyle name="40% - Accent4" xfId="45" builtinId="43" hidden="1"/>
    <cellStyle name="40% - Accent5" xfId="49" builtinId="47" hidden="1"/>
    <cellStyle name="40% - Accent6" xfId="53" builtinId="51" hidden="1"/>
    <cellStyle name="60% - Accent1" xfId="34" builtinId="32" hidden="1"/>
    <cellStyle name="60% - Accent2" xfId="38" builtinId="36" hidden="1"/>
    <cellStyle name="60% - Accent3" xfId="42" builtinId="40" hidden="1"/>
    <cellStyle name="60% - Accent4" xfId="46" builtinId="44" hidden="1"/>
    <cellStyle name="60% - Accent5" xfId="50" builtinId="48" hidden="1"/>
    <cellStyle name="60% - Accent6" xfId="54" builtinId="52" hidden="1"/>
    <cellStyle name="Accent1" xfId="31" builtinId="29" hidden="1"/>
    <cellStyle name="Accent2" xfId="35" builtinId="33" hidden="1"/>
    <cellStyle name="Accent3" xfId="39" builtinId="37" hidden="1"/>
    <cellStyle name="Accent4" xfId="43" builtinId="41" hidden="1"/>
    <cellStyle name="Accent5" xfId="47" builtinId="45" hidden="1"/>
    <cellStyle name="Accent6" xfId="51" builtinId="49" hidden="1"/>
    <cellStyle name="Bad" xfId="20" builtinId="27" hidden="1"/>
    <cellStyle name="Body_Decimal" xfId="8"/>
    <cellStyle name="Calculation" xfId="24" builtinId="22" hidden="1"/>
    <cellStyle name="Check Cell" xfId="26" builtinId="23" hidden="1"/>
    <cellStyle name="Comma" xfId="9" builtinId="3" hidden="1"/>
    <cellStyle name="Comma" xfId="57" builtinId="3"/>
    <cellStyle name="Comma [0]" xfId="10" builtinId="6" hidden="1"/>
    <cellStyle name="Currency" xfId="11" builtinId="4" hidden="1"/>
    <cellStyle name="Currency [0]" xfId="12" builtinId="7" hidden="1"/>
    <cellStyle name="Explanatory Text" xfId="29" builtinId="53" hidden="1"/>
    <cellStyle name="Footnotes" xfId="7"/>
    <cellStyle name="Good" xfId="19" builtinId="26" hidden="1"/>
    <cellStyle name="Heading 1" xfId="15" builtinId="16" hidden="1"/>
    <cellStyle name="Heading 2" xfId="16" builtinId="17" hidden="1"/>
    <cellStyle name="Heading 3" xfId="17" builtinId="18" hidden="1"/>
    <cellStyle name="Heading 4" xfId="18" builtinId="19" hidden="1"/>
    <cellStyle name="Input" xfId="22" builtinId="20" hidden="1"/>
    <cellStyle name="Linked Cell" xfId="25" builtinId="24" hidden="1"/>
    <cellStyle name="Neutral" xfId="21" builtinId="28" hidden="1"/>
    <cellStyle name="Normal" xfId="0" builtinId="0" customBuiltin="1"/>
    <cellStyle name="Normal 2" xfId="55"/>
    <cellStyle name="Normal 2 2" xfId="56"/>
    <cellStyle name="Note" xfId="28" builtinId="10" hidden="1"/>
    <cellStyle name="Output" xfId="23" builtinId="21" hidden="1"/>
    <cellStyle name="Percent" xfId="13" builtinId="5" hidden="1"/>
    <cellStyle name="Row_Header" xfId="3"/>
    <cellStyle name="Source" xfId="6"/>
    <cellStyle name="SubTitle" xfId="2"/>
    <cellStyle name="Table_Title" xfId="1"/>
    <cellStyle name="Title" xfId="14" builtinId="15" hidden="1"/>
    <cellStyle name="Total" xfId="30" builtinId="25" hidden="1"/>
    <cellStyle name="Total_Decimal" xfId="4"/>
    <cellStyle name="Total_Whole_Number" xfId="58"/>
    <cellStyle name="Warning Text" xfId="27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abSelected="1" view="pageBreakPreview" topLeftCell="A10" zoomScaleNormal="100" zoomScaleSheetLayoutView="100" workbookViewId="0">
      <selection activeCell="H23" sqref="H23"/>
    </sheetView>
  </sheetViews>
  <sheetFormatPr defaultRowHeight="15" x14ac:dyDescent="0.2"/>
  <cols>
    <col min="1" max="1" width="59.140625" style="47" customWidth="1"/>
    <col min="2" max="2" width="8.42578125" style="17" bestFit="1" customWidth="1"/>
    <col min="3" max="3" width="9" style="17" bestFit="1" customWidth="1"/>
    <col min="4" max="5" width="8.42578125" style="17" bestFit="1" customWidth="1"/>
    <col min="6" max="6" width="11.85546875" style="17" bestFit="1" customWidth="1"/>
    <col min="7" max="7" width="10.140625" style="17" customWidth="1"/>
    <col min="8" max="8" width="52.42578125" style="47" customWidth="1"/>
    <col min="9" max="9" width="10.85546875" style="6" bestFit="1" customWidth="1"/>
    <col min="10" max="10" width="11.28515625" style="6" bestFit="1" customWidth="1"/>
    <col min="11" max="11" width="19.140625" style="6" customWidth="1"/>
    <col min="12" max="16" width="9.140625" style="6"/>
    <col min="17" max="16384" width="9.140625" style="1"/>
  </cols>
  <sheetData>
    <row r="1" spans="1:8" x14ac:dyDescent="0.2">
      <c r="A1" s="42" t="s">
        <v>40</v>
      </c>
      <c r="C1" s="18"/>
      <c r="H1" s="48" t="s">
        <v>58</v>
      </c>
    </row>
    <row r="2" spans="1:8" x14ac:dyDescent="0.2">
      <c r="A2" s="43" t="s">
        <v>4</v>
      </c>
      <c r="B2" s="36"/>
      <c r="C2" s="36"/>
      <c r="D2" s="36"/>
      <c r="E2" s="36"/>
      <c r="F2" s="18"/>
      <c r="G2" s="1"/>
      <c r="H2" s="49" t="s">
        <v>1</v>
      </c>
    </row>
    <row r="3" spans="1:8" ht="14.25" x14ac:dyDescent="0.2">
      <c r="A3" s="2" t="s">
        <v>5</v>
      </c>
      <c r="B3" s="5">
        <v>2012</v>
      </c>
      <c r="C3" s="5">
        <v>2013</v>
      </c>
      <c r="D3" s="5">
        <v>2014</v>
      </c>
      <c r="E3" s="5">
        <v>2015</v>
      </c>
      <c r="F3" s="5">
        <v>2016</v>
      </c>
      <c r="G3" s="5" t="s">
        <v>51</v>
      </c>
      <c r="H3" s="5" t="s">
        <v>6</v>
      </c>
    </row>
    <row r="4" spans="1:8" ht="14.25" x14ac:dyDescent="0.2">
      <c r="A4" s="44" t="s">
        <v>7</v>
      </c>
      <c r="B4" s="37">
        <f t="shared" ref="B4:E4" si="0">SUM(B5:B20)</f>
        <v>250319.05999093995</v>
      </c>
      <c r="C4" s="37">
        <f t="shared" si="0"/>
        <v>264122.92343307479</v>
      </c>
      <c r="D4" s="37">
        <f t="shared" si="0"/>
        <v>298758.48307817208</v>
      </c>
      <c r="E4" s="37">
        <f t="shared" si="0"/>
        <v>353101.48656633397</v>
      </c>
      <c r="F4" s="37">
        <f>SUM(F5:F20)</f>
        <v>459531.21718253009</v>
      </c>
      <c r="G4" s="37">
        <v>466689.0189186217</v>
      </c>
      <c r="H4" s="50" t="s">
        <v>0</v>
      </c>
    </row>
    <row r="5" spans="1:8" ht="14.25" x14ac:dyDescent="0.2">
      <c r="A5" s="3" t="s">
        <v>8</v>
      </c>
      <c r="B5" s="38">
        <v>7538.1723996600003</v>
      </c>
      <c r="C5" s="38">
        <v>9046.4869479999998</v>
      </c>
      <c r="D5" s="38">
        <v>8342.1534182000014</v>
      </c>
      <c r="E5" s="38">
        <v>8920.8032828399992</v>
      </c>
      <c r="F5" s="38">
        <v>18216.897475360001</v>
      </c>
      <c r="G5" s="38">
        <v>19022.425067362386</v>
      </c>
      <c r="H5" s="51" t="s">
        <v>9</v>
      </c>
    </row>
    <row r="6" spans="1:8" ht="14.25" x14ac:dyDescent="0.2">
      <c r="A6" s="3" t="s">
        <v>10</v>
      </c>
      <c r="B6" s="38">
        <v>12368.496409270003</v>
      </c>
      <c r="C6" s="38">
        <v>25085.632307</v>
      </c>
      <c r="D6" s="38">
        <v>15865.324701300004</v>
      </c>
      <c r="E6" s="38">
        <v>17661.893869970001</v>
      </c>
      <c r="F6" s="38">
        <v>18566.308646729998</v>
      </c>
      <c r="G6" s="38">
        <v>19719.118921526901</v>
      </c>
      <c r="H6" s="51" t="s">
        <v>11</v>
      </c>
    </row>
    <row r="7" spans="1:8" ht="14.25" x14ac:dyDescent="0.2">
      <c r="A7" s="3" t="s">
        <v>12</v>
      </c>
      <c r="B7" s="38">
        <v>18982.6901406</v>
      </c>
      <c r="C7" s="38">
        <v>17960.634211879998</v>
      </c>
      <c r="D7" s="38">
        <v>18791.766225300002</v>
      </c>
      <c r="E7" s="38">
        <v>24115.123371450001</v>
      </c>
      <c r="F7" s="38">
        <v>23752.11643478</v>
      </c>
      <c r="G7" s="38">
        <v>23996.91712254264</v>
      </c>
      <c r="H7" s="51" t="s">
        <v>13</v>
      </c>
    </row>
    <row r="8" spans="1:8" ht="14.25" x14ac:dyDescent="0.2">
      <c r="A8" s="3" t="s">
        <v>14</v>
      </c>
      <c r="B8" s="38">
        <v>5994.6227114090007</v>
      </c>
      <c r="C8" s="38">
        <v>6390.2765756098006</v>
      </c>
      <c r="D8" s="38">
        <v>8247.4251019000003</v>
      </c>
      <c r="E8" s="38">
        <v>7245.9773309599996</v>
      </c>
      <c r="F8" s="38">
        <v>8199.9883402199976</v>
      </c>
      <c r="G8" s="38">
        <v>9495.0974414135471</v>
      </c>
      <c r="H8" s="51" t="s">
        <v>15</v>
      </c>
    </row>
    <row r="9" spans="1:8" ht="25.5" x14ac:dyDescent="0.2">
      <c r="A9" s="3" t="s">
        <v>50</v>
      </c>
      <c r="B9" s="38">
        <v>348.79317411</v>
      </c>
      <c r="C9" s="38">
        <v>459</v>
      </c>
      <c r="D9" s="38">
        <v>366.10009415000002</v>
      </c>
      <c r="E9" s="38">
        <v>665.24194942999998</v>
      </c>
      <c r="F9" s="38">
        <v>10374.084374829999</v>
      </c>
      <c r="G9" s="38">
        <v>10645.71537232045</v>
      </c>
      <c r="H9" s="51" t="s">
        <v>43</v>
      </c>
    </row>
    <row r="10" spans="1:8" ht="14.25" x14ac:dyDescent="0.2">
      <c r="A10" s="3" t="s">
        <v>49</v>
      </c>
      <c r="B10" s="38">
        <v>2934.4308546249999</v>
      </c>
      <c r="C10" s="38">
        <v>4157.6945269999997</v>
      </c>
      <c r="D10" s="38">
        <v>4055.6979553150004</v>
      </c>
      <c r="E10" s="38">
        <v>4946.8811038149997</v>
      </c>
      <c r="F10" s="38">
        <v>1299.5181168900001</v>
      </c>
      <c r="G10" s="38">
        <v>1461.5305593162</v>
      </c>
      <c r="H10" s="51" t="s">
        <v>44</v>
      </c>
    </row>
    <row r="11" spans="1:8" ht="14.25" x14ac:dyDescent="0.2">
      <c r="A11" s="3" t="s">
        <v>16</v>
      </c>
      <c r="B11" s="38">
        <v>21.7666191</v>
      </c>
      <c r="C11" s="38">
        <v>14</v>
      </c>
      <c r="D11" s="38">
        <v>17.990574800000001</v>
      </c>
      <c r="E11" s="38">
        <v>23.8175721</v>
      </c>
      <c r="F11" s="38">
        <v>30.108903399999999</v>
      </c>
      <c r="G11" s="38">
        <v>33.721971807999999</v>
      </c>
      <c r="H11" s="51" t="s">
        <v>17</v>
      </c>
    </row>
    <row r="12" spans="1:8" ht="14.25" x14ac:dyDescent="0.2">
      <c r="A12" s="3" t="s">
        <v>18</v>
      </c>
      <c r="B12" s="38">
        <v>5960.2300782900002</v>
      </c>
      <c r="C12" s="38">
        <v>7139.1962100000001</v>
      </c>
      <c r="D12" s="38">
        <v>31305.654046219999</v>
      </c>
      <c r="E12" s="38">
        <v>31286.737435499999</v>
      </c>
      <c r="F12" s="38">
        <v>33362.1506047</v>
      </c>
      <c r="G12" s="38">
        <v>33445.584715659999</v>
      </c>
      <c r="H12" s="51" t="s">
        <v>19</v>
      </c>
    </row>
    <row r="13" spans="1:8" ht="14.25" x14ac:dyDescent="0.2">
      <c r="A13" s="3" t="s">
        <v>20</v>
      </c>
      <c r="B13" s="38">
        <v>160056.79181278599</v>
      </c>
      <c r="C13" s="38">
        <v>159900.41676071798</v>
      </c>
      <c r="D13" s="38">
        <v>179726.68052565909</v>
      </c>
      <c r="E13" s="38">
        <v>225774.001261406</v>
      </c>
      <c r="F13" s="38">
        <v>291540.78383266006</v>
      </c>
      <c r="G13" s="38">
        <v>292202.07329618686</v>
      </c>
      <c r="H13" s="51" t="s">
        <v>21</v>
      </c>
    </row>
    <row r="14" spans="1:8" ht="14.25" x14ac:dyDescent="0.2">
      <c r="A14" s="3" t="s">
        <v>57</v>
      </c>
      <c r="B14" s="38">
        <v>34346.597244799996</v>
      </c>
      <c r="C14" s="38">
        <v>31156.980029867002</v>
      </c>
      <c r="D14" s="38">
        <v>27398.057404568</v>
      </c>
      <c r="E14" s="38">
        <v>27631.633591853002</v>
      </c>
      <c r="F14" s="38">
        <v>36673.377241430004</v>
      </c>
      <c r="G14" s="38">
        <v>38618.103538636969</v>
      </c>
      <c r="H14" s="51" t="s">
        <v>52</v>
      </c>
    </row>
    <row r="15" spans="1:8" ht="14.25" x14ac:dyDescent="0.2">
      <c r="A15" s="3" t="s">
        <v>22</v>
      </c>
      <c r="B15" s="38">
        <v>1382.52408752</v>
      </c>
      <c r="C15" s="38">
        <v>1937.605863</v>
      </c>
      <c r="D15" s="38">
        <v>3177.3447420400003</v>
      </c>
      <c r="E15" s="38">
        <v>3408.9135998400002</v>
      </c>
      <c r="F15" s="38">
        <v>4566.26825586</v>
      </c>
      <c r="G15" s="38">
        <v>5020.6532162102994</v>
      </c>
      <c r="H15" s="51" t="s">
        <v>23</v>
      </c>
    </row>
    <row r="16" spans="1:8" ht="14.25" x14ac:dyDescent="0.2">
      <c r="A16" s="3" t="s">
        <v>48</v>
      </c>
      <c r="B16" s="38">
        <v>275.46253304999999</v>
      </c>
      <c r="C16" s="38">
        <v>355</v>
      </c>
      <c r="D16" s="38">
        <v>887.15352972000005</v>
      </c>
      <c r="E16" s="38">
        <v>917.28382017000001</v>
      </c>
      <c r="F16" s="38">
        <v>83.921338669999983</v>
      </c>
      <c r="G16" s="38">
        <v>88.889749897447075</v>
      </c>
      <c r="H16" s="51" t="s">
        <v>45</v>
      </c>
    </row>
    <row r="17" spans="1:16" ht="14.25" x14ac:dyDescent="0.2">
      <c r="A17" s="3" t="s">
        <v>24</v>
      </c>
      <c r="B17" s="38">
        <v>82.451694719999992</v>
      </c>
      <c r="C17" s="38">
        <v>461</v>
      </c>
      <c r="D17" s="38">
        <v>480.01808</v>
      </c>
      <c r="E17" s="38">
        <v>408.844041</v>
      </c>
      <c r="F17" s="38">
        <v>471.57188600000001</v>
      </c>
      <c r="G17" s="38">
        <v>522.06294574000003</v>
      </c>
      <c r="H17" s="51" t="s">
        <v>25</v>
      </c>
    </row>
    <row r="18" spans="1:16" ht="14.25" x14ac:dyDescent="0.2">
      <c r="A18" s="3" t="s">
        <v>26</v>
      </c>
      <c r="B18" s="38">
        <v>21.298036</v>
      </c>
      <c r="C18" s="38">
        <v>11</v>
      </c>
      <c r="D18" s="38">
        <v>11.661678999999999</v>
      </c>
      <c r="E18" s="38">
        <v>8.4995080000000005</v>
      </c>
      <c r="F18" s="39">
        <v>-6.902069</v>
      </c>
      <c r="G18" s="38">
        <v>2</v>
      </c>
      <c r="H18" s="51" t="s">
        <v>27</v>
      </c>
    </row>
    <row r="19" spans="1:16" ht="14.25" x14ac:dyDescent="0.2">
      <c r="A19" s="3" t="s">
        <v>47</v>
      </c>
      <c r="B19" s="38">
        <v>4.7321949999999999</v>
      </c>
      <c r="C19" s="38">
        <v>48</v>
      </c>
      <c r="D19" s="38">
        <v>85.454999999999998</v>
      </c>
      <c r="E19" s="38">
        <v>85.834828000000002</v>
      </c>
      <c r="F19" s="38">
        <v>-2.1012</v>
      </c>
      <c r="G19" s="38">
        <v>12</v>
      </c>
      <c r="H19" s="51" t="s">
        <v>46</v>
      </c>
    </row>
    <row r="20" spans="1:16" ht="14.25" x14ac:dyDescent="0.2">
      <c r="A20" s="4" t="s">
        <v>41</v>
      </c>
      <c r="B20" s="22">
        <v>0</v>
      </c>
      <c r="C20" s="22">
        <v>0</v>
      </c>
      <c r="D20" s="22">
        <v>0</v>
      </c>
      <c r="E20" s="22">
        <v>0</v>
      </c>
      <c r="F20" s="55">
        <v>12403.125</v>
      </c>
      <c r="G20" s="56">
        <v>12403.125</v>
      </c>
      <c r="H20" s="52" t="s">
        <v>42</v>
      </c>
    </row>
    <row r="21" spans="1:16" ht="18.75" customHeight="1" x14ac:dyDescent="0.2">
      <c r="A21" s="45" t="s">
        <v>2</v>
      </c>
      <c r="B21" s="40"/>
      <c r="C21" s="40"/>
      <c r="D21" s="40"/>
      <c r="E21" s="40"/>
      <c r="F21" s="40"/>
      <c r="G21" s="1"/>
      <c r="H21" s="45" t="s">
        <v>3</v>
      </c>
    </row>
    <row r="22" spans="1:16" ht="14.25" x14ac:dyDescent="0.2">
      <c r="A22" s="46" t="s">
        <v>28</v>
      </c>
      <c r="B22" s="23"/>
      <c r="C22" s="23"/>
      <c r="D22" s="24"/>
      <c r="E22" s="24"/>
      <c r="F22" s="24"/>
      <c r="G22" s="1"/>
      <c r="H22" s="53" t="s">
        <v>29</v>
      </c>
    </row>
    <row r="23" spans="1:16" ht="21" x14ac:dyDescent="0.2">
      <c r="A23" s="46" t="s">
        <v>60</v>
      </c>
      <c r="B23" s="23"/>
      <c r="C23" s="23"/>
      <c r="D23" s="24"/>
      <c r="E23" s="24"/>
      <c r="F23" s="24"/>
      <c r="G23" s="1"/>
      <c r="H23" s="53" t="s">
        <v>59</v>
      </c>
    </row>
    <row r="24" spans="1:16" x14ac:dyDescent="0.2">
      <c r="A24" s="46" t="s">
        <v>56</v>
      </c>
      <c r="C24" s="18"/>
      <c r="H24" s="53" t="s">
        <v>54</v>
      </c>
    </row>
    <row r="25" spans="1:16" x14ac:dyDescent="0.2">
      <c r="C25" s="18"/>
      <c r="H25" s="53"/>
    </row>
    <row r="26" spans="1:16" ht="28.5" x14ac:dyDescent="0.2">
      <c r="A26" s="42" t="s">
        <v>31</v>
      </c>
      <c r="C26" s="18"/>
      <c r="H26" s="48" t="s">
        <v>32</v>
      </c>
    </row>
    <row r="27" spans="1:16" x14ac:dyDescent="0.2">
      <c r="A27" s="43" t="s">
        <v>4</v>
      </c>
      <c r="B27" s="19"/>
      <c r="C27" s="19"/>
      <c r="D27" s="19"/>
      <c r="E27" s="19"/>
      <c r="F27" s="19"/>
      <c r="G27" s="19"/>
      <c r="H27" s="49" t="s">
        <v>1</v>
      </c>
      <c r="P27" s="7"/>
    </row>
    <row r="28" spans="1:16" ht="14.25" x14ac:dyDescent="0.2">
      <c r="A28" s="2" t="s">
        <v>5</v>
      </c>
      <c r="B28" s="20">
        <v>2012</v>
      </c>
      <c r="C28" s="20">
        <v>2013</v>
      </c>
      <c r="D28" s="20">
        <v>2014</v>
      </c>
      <c r="E28" s="20">
        <v>2015</v>
      </c>
      <c r="F28" s="20">
        <v>2016</v>
      </c>
      <c r="G28" s="5" t="s">
        <v>51</v>
      </c>
      <c r="H28" s="5" t="s">
        <v>6</v>
      </c>
    </row>
    <row r="29" spans="1:16" ht="14.25" x14ac:dyDescent="0.2">
      <c r="A29" s="44" t="s">
        <v>7</v>
      </c>
      <c r="B29" s="15">
        <v>60897.836260779004</v>
      </c>
      <c r="C29" s="15">
        <v>71930.715884107805</v>
      </c>
      <c r="D29" s="15">
        <v>81111.722998874102</v>
      </c>
      <c r="E29" s="15">
        <v>88095.023124864398</v>
      </c>
      <c r="F29" s="15">
        <v>100887.06602552001</v>
      </c>
      <c r="G29" s="15">
        <v>108045.0187752417</v>
      </c>
      <c r="H29" s="50" t="s">
        <v>0</v>
      </c>
      <c r="I29" s="8"/>
      <c r="J29" s="8"/>
      <c r="K29" s="8"/>
      <c r="L29" s="7"/>
      <c r="O29" s="9"/>
    </row>
    <row r="30" spans="1:16" ht="14.25" x14ac:dyDescent="0.2">
      <c r="A30" s="3" t="s">
        <v>8</v>
      </c>
      <c r="B30" s="21">
        <v>6084.2910616600002</v>
      </c>
      <c r="C30" s="21">
        <v>7267</v>
      </c>
      <c r="D30" s="21">
        <v>7044.9535622000012</v>
      </c>
      <c r="E30" s="21">
        <v>8354.3149343599998</v>
      </c>
      <c r="F30" s="21">
        <v>17414.000937980003</v>
      </c>
      <c r="G30" s="21">
        <v>18219.528529982384</v>
      </c>
      <c r="H30" s="51" t="s">
        <v>9</v>
      </c>
      <c r="I30" s="8"/>
      <c r="J30" s="8"/>
      <c r="K30" s="8"/>
      <c r="L30" s="7"/>
      <c r="O30" s="9"/>
    </row>
    <row r="31" spans="1:16" ht="14.25" x14ac:dyDescent="0.2">
      <c r="A31" s="3" t="s">
        <v>10</v>
      </c>
      <c r="B31" s="21">
        <v>11555.909559270003</v>
      </c>
      <c r="C31" s="21">
        <v>13043</v>
      </c>
      <c r="D31" s="21">
        <v>15501.727397300003</v>
      </c>
      <c r="E31" s="21">
        <v>17203.670756970001</v>
      </c>
      <c r="F31" s="21">
        <v>18112.896604279998</v>
      </c>
      <c r="G31" s="21">
        <v>19265.706879076901</v>
      </c>
      <c r="H31" s="51" t="s">
        <v>11</v>
      </c>
      <c r="I31" s="8"/>
      <c r="J31" s="8"/>
      <c r="K31" s="8"/>
      <c r="L31" s="7"/>
      <c r="O31" s="9"/>
    </row>
    <row r="32" spans="1:16" ht="14.25" x14ac:dyDescent="0.2">
      <c r="A32" s="3" t="s">
        <v>12</v>
      </c>
      <c r="B32" s="21">
        <v>6739.5784425999991</v>
      </c>
      <c r="C32" s="21">
        <v>6903.94000228</v>
      </c>
      <c r="D32" s="21">
        <v>8279.4014883</v>
      </c>
      <c r="E32" s="21">
        <v>10190.13043945</v>
      </c>
      <c r="F32" s="21">
        <v>9929.4069897799982</v>
      </c>
      <c r="G32" s="21">
        <v>10174.207677542641</v>
      </c>
      <c r="H32" s="51" t="s">
        <v>13</v>
      </c>
      <c r="I32" s="8"/>
      <c r="J32" s="8"/>
      <c r="K32" s="8"/>
      <c r="L32" s="7"/>
      <c r="O32" s="9"/>
    </row>
    <row r="33" spans="1:15" ht="14.25" x14ac:dyDescent="0.2">
      <c r="A33" s="3" t="s">
        <v>14</v>
      </c>
      <c r="B33" s="21">
        <v>4727.358385464001</v>
      </c>
      <c r="C33" s="21">
        <v>5891.1412806098006</v>
      </c>
      <c r="D33" s="21">
        <v>7281.1423079000006</v>
      </c>
      <c r="E33" s="21">
        <v>6378.6852349600003</v>
      </c>
      <c r="F33" s="21">
        <v>8010.4803021099988</v>
      </c>
      <c r="G33" s="21">
        <v>9305.5894033035474</v>
      </c>
      <c r="H33" s="51" t="s">
        <v>15</v>
      </c>
      <c r="I33" s="8"/>
      <c r="J33" s="8"/>
      <c r="K33" s="8"/>
      <c r="L33" s="7"/>
      <c r="O33" s="9"/>
    </row>
    <row r="34" spans="1:15" ht="25.5" x14ac:dyDescent="0.2">
      <c r="A34" s="3" t="s">
        <v>50</v>
      </c>
      <c r="B34" s="21">
        <v>154.80969011000002</v>
      </c>
      <c r="C34" s="21">
        <v>293</v>
      </c>
      <c r="D34" s="21">
        <v>294.90778814999999</v>
      </c>
      <c r="E34" s="21">
        <v>558.77988643000003</v>
      </c>
      <c r="F34" s="21">
        <v>2362.0086738300001</v>
      </c>
      <c r="G34" s="21">
        <v>2633.6396713204504</v>
      </c>
      <c r="H34" s="51" t="s">
        <v>43</v>
      </c>
      <c r="I34" s="8"/>
      <c r="J34" s="8"/>
      <c r="K34" s="8"/>
      <c r="L34" s="7"/>
      <c r="O34" s="9"/>
    </row>
    <row r="35" spans="1:15" ht="14.25" x14ac:dyDescent="0.2">
      <c r="A35" s="3" t="s">
        <v>49</v>
      </c>
      <c r="B35" s="21">
        <v>604.39320562499995</v>
      </c>
      <c r="C35" s="21">
        <v>1992</v>
      </c>
      <c r="D35" s="21">
        <v>1849.575124315</v>
      </c>
      <c r="E35" s="21">
        <v>3523.2350378149999</v>
      </c>
      <c r="F35" s="21">
        <v>1246.26509674</v>
      </c>
      <c r="G35" s="21">
        <v>1408.2795593162</v>
      </c>
      <c r="H35" s="51" t="s">
        <v>44</v>
      </c>
      <c r="I35" s="8"/>
      <c r="J35" s="8"/>
      <c r="K35" s="8"/>
      <c r="L35" s="7"/>
      <c r="O35" s="9"/>
    </row>
    <row r="36" spans="1:15" ht="14.25" x14ac:dyDescent="0.2">
      <c r="A36" s="3" t="s">
        <v>16</v>
      </c>
      <c r="B36" s="21">
        <v>21.7666191</v>
      </c>
      <c r="C36" s="21">
        <v>14</v>
      </c>
      <c r="D36" s="21">
        <v>17.990574800000001</v>
      </c>
      <c r="E36" s="21">
        <v>23.649645100000001</v>
      </c>
      <c r="F36" s="21">
        <v>30.108903399999999</v>
      </c>
      <c r="G36" s="21">
        <v>33.721971807999999</v>
      </c>
      <c r="H36" s="51" t="s">
        <v>17</v>
      </c>
      <c r="I36" s="8"/>
      <c r="J36" s="8"/>
      <c r="K36" s="8"/>
      <c r="L36" s="7"/>
      <c r="O36" s="9"/>
    </row>
    <row r="37" spans="1:15" ht="14.25" x14ac:dyDescent="0.2">
      <c r="A37" s="3" t="s">
        <v>18</v>
      </c>
      <c r="B37" s="21">
        <v>153.79207828999998</v>
      </c>
      <c r="C37" s="21">
        <v>145</v>
      </c>
      <c r="D37" s="21">
        <v>151.47926222000001</v>
      </c>
      <c r="E37" s="21">
        <v>139.18293650000001</v>
      </c>
      <c r="F37" s="21">
        <v>490.78888799999999</v>
      </c>
      <c r="G37" s="21">
        <v>574.22299896000004</v>
      </c>
      <c r="H37" s="51" t="s">
        <v>19</v>
      </c>
      <c r="I37" s="8"/>
      <c r="J37" s="8"/>
      <c r="K37" s="8"/>
      <c r="L37" s="7"/>
      <c r="O37" s="9"/>
    </row>
    <row r="38" spans="1:15" ht="14.25" x14ac:dyDescent="0.2">
      <c r="A38" s="3" t="s">
        <v>20</v>
      </c>
      <c r="B38" s="21">
        <v>5898.2097703700001</v>
      </c>
      <c r="C38" s="21">
        <v>10136.634601218</v>
      </c>
      <c r="D38" s="21">
        <v>12730.678603889099</v>
      </c>
      <c r="E38" s="21">
        <v>13337.8284809494</v>
      </c>
      <c r="F38" s="21">
        <v>10496.658151219999</v>
      </c>
      <c r="G38" s="21">
        <v>11157.947614746859</v>
      </c>
      <c r="H38" s="51" t="s">
        <v>21</v>
      </c>
      <c r="I38" s="8"/>
      <c r="J38" s="8"/>
      <c r="K38" s="8"/>
      <c r="L38" s="7"/>
      <c r="O38" s="9"/>
    </row>
    <row r="39" spans="1:15" ht="14.25" x14ac:dyDescent="0.2">
      <c r="A39" s="3" t="s">
        <v>57</v>
      </c>
      <c r="B39" s="21">
        <v>23356.965343</v>
      </c>
      <c r="C39" s="21">
        <v>23599</v>
      </c>
      <c r="D39" s="21">
        <v>23512.511964040001</v>
      </c>
      <c r="E39" s="21">
        <v>23792.83781632</v>
      </c>
      <c r="F39" s="21">
        <v>27953.901862130002</v>
      </c>
      <c r="G39" s="21">
        <v>29898.628159336971</v>
      </c>
      <c r="H39" s="51" t="s">
        <v>52</v>
      </c>
      <c r="I39" s="8"/>
      <c r="J39" s="8"/>
      <c r="K39" s="8"/>
      <c r="L39" s="7"/>
      <c r="O39" s="9"/>
    </row>
    <row r="40" spans="1:15" ht="14.25" x14ac:dyDescent="0.2">
      <c r="A40" s="3" t="s">
        <v>22</v>
      </c>
      <c r="B40" s="21">
        <v>1226.8650565200001</v>
      </c>
      <c r="C40" s="21">
        <v>1782</v>
      </c>
      <c r="D40" s="21">
        <v>3015.14314104</v>
      </c>
      <c r="E40" s="21">
        <v>3197.5620518400001</v>
      </c>
      <c r="F40" s="21">
        <v>4327.4758128599997</v>
      </c>
      <c r="G40" s="21">
        <v>4781.8607732102992</v>
      </c>
      <c r="H40" s="51" t="s">
        <v>23</v>
      </c>
      <c r="I40" s="8"/>
      <c r="J40" s="8"/>
      <c r="K40" s="8"/>
      <c r="L40" s="7"/>
      <c r="O40" s="9"/>
    </row>
    <row r="41" spans="1:15" ht="14.25" x14ac:dyDescent="0.2">
      <c r="A41" s="3" t="s">
        <v>48</v>
      </c>
      <c r="B41" s="21">
        <v>272.75775905</v>
      </c>
      <c r="C41" s="21">
        <v>355</v>
      </c>
      <c r="D41" s="21">
        <v>875.08033372</v>
      </c>
      <c r="E41" s="21">
        <v>908.12037516999999</v>
      </c>
      <c r="F41" s="21">
        <v>63.067438189999997</v>
      </c>
      <c r="G41" s="21">
        <v>68.184842897447083</v>
      </c>
      <c r="H41" s="51" t="s">
        <v>45</v>
      </c>
      <c r="I41" s="8"/>
      <c r="J41" s="8"/>
      <c r="K41" s="8"/>
      <c r="L41" s="7"/>
      <c r="O41" s="9"/>
    </row>
    <row r="42" spans="1:15" ht="14.25" x14ac:dyDescent="0.2">
      <c r="A42" s="3" t="s">
        <v>24</v>
      </c>
      <c r="B42" s="21">
        <v>75.109058719999993</v>
      </c>
      <c r="C42" s="21">
        <v>452</v>
      </c>
      <c r="D42" s="21">
        <v>460.01477199999999</v>
      </c>
      <c r="E42" s="21">
        <v>393.31724200000002</v>
      </c>
      <c r="F42" s="21">
        <v>459.00963400000001</v>
      </c>
      <c r="G42" s="21">
        <v>509.50069373999997</v>
      </c>
      <c r="H42" s="51" t="s">
        <v>25</v>
      </c>
      <c r="I42" s="8"/>
      <c r="J42" s="8"/>
      <c r="K42" s="8"/>
      <c r="L42" s="7"/>
      <c r="O42" s="9"/>
    </row>
    <row r="43" spans="1:15" ht="14.25" x14ac:dyDescent="0.2">
      <c r="A43" s="3" t="s">
        <v>26</v>
      </c>
      <c r="B43" s="21">
        <v>21.298036</v>
      </c>
      <c r="C43" s="21">
        <v>11</v>
      </c>
      <c r="D43" s="21">
        <v>11.661678999999999</v>
      </c>
      <c r="E43" s="21">
        <v>8.4995080000000005</v>
      </c>
      <c r="F43" s="30">
        <v>-6.902069</v>
      </c>
      <c r="G43" s="30">
        <v>2</v>
      </c>
      <c r="H43" s="51" t="s">
        <v>27</v>
      </c>
      <c r="I43" s="8"/>
      <c r="J43" s="8"/>
      <c r="K43" s="8"/>
      <c r="L43" s="7"/>
      <c r="O43" s="9"/>
    </row>
    <row r="44" spans="1:15" ht="14.25" x14ac:dyDescent="0.2">
      <c r="A44" s="4" t="s">
        <v>47</v>
      </c>
      <c r="B44" s="22">
        <v>4.7321949999999999</v>
      </c>
      <c r="C44" s="22">
        <v>46</v>
      </c>
      <c r="D44" s="22">
        <v>85.454999999999998</v>
      </c>
      <c r="E44" s="22">
        <v>85.517928999999995</v>
      </c>
      <c r="F44" s="35">
        <v>-2.1012</v>
      </c>
      <c r="G44" s="35">
        <v>12</v>
      </c>
      <c r="H44" s="52" t="s">
        <v>46</v>
      </c>
      <c r="I44" s="8"/>
      <c r="J44" s="8"/>
      <c r="K44" s="8"/>
      <c r="L44" s="7"/>
      <c r="O44" s="9"/>
    </row>
    <row r="45" spans="1:15" ht="18.75" customHeight="1" x14ac:dyDescent="0.2">
      <c r="A45" s="45" t="s">
        <v>2</v>
      </c>
      <c r="B45" s="40"/>
      <c r="C45" s="40"/>
      <c r="D45" s="40"/>
      <c r="E45" s="40"/>
      <c r="F45" s="40"/>
      <c r="G45" s="1"/>
      <c r="H45" s="45" t="s">
        <v>3</v>
      </c>
    </row>
    <row r="46" spans="1:15" ht="14.25" x14ac:dyDescent="0.2">
      <c r="A46" s="46" t="s">
        <v>28</v>
      </c>
      <c r="B46" s="23"/>
      <c r="C46" s="23"/>
      <c r="D46" s="24"/>
      <c r="E46" s="24"/>
      <c r="F46" s="24"/>
      <c r="G46" s="1"/>
      <c r="H46" s="53" t="s">
        <v>29</v>
      </c>
    </row>
    <row r="47" spans="1:15" ht="14.25" x14ac:dyDescent="0.2">
      <c r="A47" s="46" t="s">
        <v>55</v>
      </c>
      <c r="B47" s="23"/>
      <c r="C47" s="23"/>
      <c r="D47" s="24"/>
      <c r="E47" s="24"/>
      <c r="F47" s="24"/>
      <c r="G47" s="1"/>
      <c r="H47" s="53" t="s">
        <v>53</v>
      </c>
    </row>
    <row r="48" spans="1:15" x14ac:dyDescent="0.2">
      <c r="A48" s="46" t="s">
        <v>56</v>
      </c>
      <c r="C48" s="18"/>
      <c r="H48" s="53" t="s">
        <v>54</v>
      </c>
    </row>
    <row r="49" spans="1:8" ht="28.5" x14ac:dyDescent="0.2">
      <c r="A49" s="42" t="s">
        <v>33</v>
      </c>
      <c r="C49" s="18"/>
      <c r="H49" s="48" t="s">
        <v>34</v>
      </c>
    </row>
    <row r="50" spans="1:8" ht="15.75" x14ac:dyDescent="0.25">
      <c r="A50" s="43" t="s">
        <v>30</v>
      </c>
      <c r="B50" s="32"/>
      <c r="C50" s="32"/>
      <c r="D50" s="32"/>
      <c r="E50" s="32"/>
      <c r="F50" s="32"/>
      <c r="G50" s="32"/>
      <c r="H50" s="49" t="s">
        <v>35</v>
      </c>
    </row>
    <row r="51" spans="1:8" ht="14.25" x14ac:dyDescent="0.2">
      <c r="A51" s="2" t="s">
        <v>5</v>
      </c>
      <c r="B51" s="20">
        <v>2012</v>
      </c>
      <c r="C51" s="20">
        <v>2013</v>
      </c>
      <c r="D51" s="20">
        <v>2014</v>
      </c>
      <c r="E51" s="20">
        <v>2015</v>
      </c>
      <c r="F51" s="20">
        <v>2016</v>
      </c>
      <c r="G51" s="5" t="s">
        <v>51</v>
      </c>
      <c r="H51" s="5" t="s">
        <v>6</v>
      </c>
    </row>
    <row r="52" spans="1:8" ht="14.25" x14ac:dyDescent="0.2">
      <c r="A52" s="44" t="s">
        <v>7</v>
      </c>
      <c r="B52" s="16">
        <v>16.591048132905129</v>
      </c>
      <c r="C52" s="16">
        <v>18.11703058887575</v>
      </c>
      <c r="D52" s="16">
        <v>12.763680997640023</v>
      </c>
      <c r="E52" s="16">
        <v>8.6094831521298403</v>
      </c>
      <c r="F52" s="16">
        <f>+F29/E29*100-100</f>
        <v>14.52073278024389</v>
      </c>
      <c r="G52" s="16">
        <v>7.0950152796702923</v>
      </c>
      <c r="H52" s="50" t="s">
        <v>0</v>
      </c>
    </row>
    <row r="53" spans="1:8" ht="14.25" x14ac:dyDescent="0.2">
      <c r="A53" s="3" t="s">
        <v>8</v>
      </c>
      <c r="B53" s="25">
        <v>222.60291949416757</v>
      </c>
      <c r="C53" s="25">
        <v>19.438730434722444</v>
      </c>
      <c r="D53" s="25">
        <v>-3.0555447612494646</v>
      </c>
      <c r="E53" s="25">
        <v>18.585805578413357</v>
      </c>
      <c r="F53" s="25">
        <f>+F30/E30*100-100</f>
        <v>108.44319462220562</v>
      </c>
      <c r="G53" s="25">
        <v>4.6257468049488892</v>
      </c>
      <c r="H53" s="51" t="s">
        <v>9</v>
      </c>
    </row>
    <row r="54" spans="1:8" ht="14.25" x14ac:dyDescent="0.2">
      <c r="A54" s="3" t="s">
        <v>10</v>
      </c>
      <c r="B54" s="25">
        <v>25.881367748039239</v>
      </c>
      <c r="C54" s="25">
        <v>12.868657660418179</v>
      </c>
      <c r="D54" s="25">
        <v>18.850934580234636</v>
      </c>
      <c r="E54" s="25">
        <v>10.979056179032227</v>
      </c>
      <c r="F54" s="25">
        <f t="shared" ref="F54:F67" si="1">+F31/E31*100-100</f>
        <v>5.2850688678846467</v>
      </c>
      <c r="G54" s="25">
        <v>6.364582650598777</v>
      </c>
      <c r="H54" s="51" t="s">
        <v>11</v>
      </c>
    </row>
    <row r="55" spans="1:8" ht="14.25" x14ac:dyDescent="0.2">
      <c r="A55" s="3" t="s">
        <v>12</v>
      </c>
      <c r="B55" s="25">
        <v>4.9288252000622634</v>
      </c>
      <c r="C55" s="25">
        <v>2.438751341494779</v>
      </c>
      <c r="D55" s="25">
        <v>19.922848193433879</v>
      </c>
      <c r="E55" s="25">
        <v>23.078104786319869</v>
      </c>
      <c r="F55" s="25">
        <f t="shared" si="1"/>
        <v>-2.5585879515402326</v>
      </c>
      <c r="G55" s="25">
        <v>2.4654109557056927</v>
      </c>
      <c r="H55" s="51" t="s">
        <v>13</v>
      </c>
    </row>
    <row r="56" spans="1:8" ht="14.25" x14ac:dyDescent="0.2">
      <c r="A56" s="3" t="s">
        <v>14</v>
      </c>
      <c r="B56" s="25">
        <v>19.438059258817603</v>
      </c>
      <c r="C56" s="25">
        <v>24.618038241489742</v>
      </c>
      <c r="D56" s="25">
        <v>23.594766465120642</v>
      </c>
      <c r="E56" s="25">
        <v>-12.394443547145613</v>
      </c>
      <c r="F56" s="25">
        <f t="shared" si="1"/>
        <v>25.581997026699682</v>
      </c>
      <c r="G56" s="25">
        <v>16.167683488996417</v>
      </c>
      <c r="H56" s="51" t="s">
        <v>15</v>
      </c>
    </row>
    <row r="57" spans="1:8" ht="25.5" x14ac:dyDescent="0.2">
      <c r="A57" s="3" t="s">
        <v>50</v>
      </c>
      <c r="B57" s="25">
        <v>4.6011419662162325</v>
      </c>
      <c r="C57" s="25">
        <v>89.264638274134427</v>
      </c>
      <c r="D57" s="25">
        <v>0.65112223549488135</v>
      </c>
      <c r="E57" s="25">
        <v>89.476137587043269</v>
      </c>
      <c r="F57" s="25">
        <f t="shared" si="1"/>
        <v>322.70824902461766</v>
      </c>
      <c r="G57" s="25">
        <v>11.5</v>
      </c>
      <c r="H57" s="51" t="s">
        <v>43</v>
      </c>
    </row>
    <row r="58" spans="1:8" ht="14.25" x14ac:dyDescent="0.2">
      <c r="A58" s="3" t="s">
        <v>49</v>
      </c>
      <c r="B58" s="25">
        <v>-72.248245500026826</v>
      </c>
      <c r="C58" s="25">
        <v>229.58676263411712</v>
      </c>
      <c r="D58" s="25">
        <v>-7.1498431568775089</v>
      </c>
      <c r="E58" s="25">
        <v>90.488885338996369</v>
      </c>
      <c r="F58" s="25">
        <f t="shared" si="1"/>
        <v>-64.627250712376707</v>
      </c>
      <c r="G58" s="25">
        <v>12.999999999999986</v>
      </c>
      <c r="H58" s="51" t="s">
        <v>44</v>
      </c>
    </row>
    <row r="59" spans="1:8" ht="14.25" x14ac:dyDescent="0.2">
      <c r="A59" s="3" t="s">
        <v>16</v>
      </c>
      <c r="B59" s="25">
        <v>141.85132333333334</v>
      </c>
      <c r="C59" s="25">
        <v>-35.681329582323613</v>
      </c>
      <c r="D59" s="25">
        <v>28.504105714285714</v>
      </c>
      <c r="E59" s="25">
        <v>31.455750374357137</v>
      </c>
      <c r="F59" s="25">
        <f t="shared" si="1"/>
        <v>27.312284276096804</v>
      </c>
      <c r="G59" s="25">
        <v>12.000000000000014</v>
      </c>
      <c r="H59" s="51" t="s">
        <v>17</v>
      </c>
    </row>
    <row r="60" spans="1:8" ht="14.25" x14ac:dyDescent="0.2">
      <c r="A60" s="3" t="s">
        <v>18</v>
      </c>
      <c r="B60" s="25">
        <v>817.50231359558188</v>
      </c>
      <c r="C60" s="25">
        <v>-5.7168603141060856</v>
      </c>
      <c r="D60" s="25">
        <v>4.4684567034482825</v>
      </c>
      <c r="E60" s="25">
        <v>-8.1174977616021806</v>
      </c>
      <c r="F60" s="25">
        <f t="shared" si="1"/>
        <v>252.6214493972829</v>
      </c>
      <c r="G60" s="25">
        <v>17.000000000000014</v>
      </c>
      <c r="H60" s="51" t="s">
        <v>19</v>
      </c>
    </row>
    <row r="61" spans="1:8" ht="14.25" x14ac:dyDescent="0.2">
      <c r="A61" s="3" t="s">
        <v>20</v>
      </c>
      <c r="B61" s="25">
        <v>-3.8439880930877024</v>
      </c>
      <c r="C61" s="25">
        <v>71.859513239762578</v>
      </c>
      <c r="D61" s="25">
        <v>25.590781405491356</v>
      </c>
      <c r="E61" s="25">
        <v>4.7691870634046296</v>
      </c>
      <c r="F61" s="25">
        <f t="shared" si="1"/>
        <v>-21.301595936606049</v>
      </c>
      <c r="G61" s="25">
        <v>6.2999999999999972</v>
      </c>
      <c r="H61" s="51" t="s">
        <v>21</v>
      </c>
    </row>
    <row r="62" spans="1:8" ht="14.25" x14ac:dyDescent="0.2">
      <c r="A62" s="3" t="s">
        <v>57</v>
      </c>
      <c r="B62" s="25">
        <v>15.433805118488863</v>
      </c>
      <c r="C62" s="25">
        <v>1.0362418809365437</v>
      </c>
      <c r="D62" s="25">
        <v>-0.36649025789228062</v>
      </c>
      <c r="E62" s="25">
        <v>1.1922411893239087</v>
      </c>
      <c r="F62" s="25">
        <f t="shared" si="1"/>
        <v>17.488725295962155</v>
      </c>
      <c r="G62" s="25">
        <v>6.9569046453638208</v>
      </c>
      <c r="H62" s="51" t="s">
        <v>52</v>
      </c>
    </row>
    <row r="63" spans="1:8" ht="14.25" x14ac:dyDescent="0.2">
      <c r="A63" s="3" t="s">
        <v>22</v>
      </c>
      <c r="B63" s="25">
        <v>-6.3895917831427056</v>
      </c>
      <c r="C63" s="25">
        <v>45.24824800656063</v>
      </c>
      <c r="D63" s="25">
        <v>69.199951797979793</v>
      </c>
      <c r="E63" s="25">
        <v>6.0500912317243802</v>
      </c>
      <c r="F63" s="25">
        <f t="shared" si="1"/>
        <v>35.336726628019733</v>
      </c>
      <c r="G63" s="25">
        <v>10.5</v>
      </c>
      <c r="H63" s="51" t="s">
        <v>23</v>
      </c>
    </row>
    <row r="64" spans="1:8" ht="14.25" x14ac:dyDescent="0.2">
      <c r="A64" s="3" t="s">
        <v>48</v>
      </c>
      <c r="B64" s="25">
        <v>-46.803216750471996</v>
      </c>
      <c r="C64" s="25">
        <v>30.152117848615973</v>
      </c>
      <c r="D64" s="25">
        <v>146.50150245633805</v>
      </c>
      <c r="E64" s="25">
        <v>3.7756580941026954</v>
      </c>
      <c r="F64" s="25">
        <f t="shared" si="1"/>
        <v>-93.055167584121904</v>
      </c>
      <c r="G64" s="25">
        <v>8.1141788128925612</v>
      </c>
      <c r="H64" s="51" t="s">
        <v>45</v>
      </c>
    </row>
    <row r="65" spans="1:9" ht="14.25" x14ac:dyDescent="0.2">
      <c r="A65" s="3" t="s">
        <v>24</v>
      </c>
      <c r="B65" s="25">
        <v>295.31083536842101</v>
      </c>
      <c r="C65" s="25">
        <v>501.79159172399773</v>
      </c>
      <c r="D65" s="25">
        <v>1.7731796460177094</v>
      </c>
      <c r="E65" s="25">
        <v>-14.498997436543178</v>
      </c>
      <c r="F65" s="25">
        <f t="shared" si="1"/>
        <v>16.702138880552809</v>
      </c>
      <c r="G65" s="25">
        <v>10.999999999999986</v>
      </c>
      <c r="H65" s="51" t="s">
        <v>25</v>
      </c>
    </row>
    <row r="66" spans="1:9" ht="14.25" x14ac:dyDescent="0.2">
      <c r="A66" s="3" t="s">
        <v>26</v>
      </c>
      <c r="B66" s="25">
        <v>-88.964748186528496</v>
      </c>
      <c r="C66" s="25">
        <v>-48.352045230837248</v>
      </c>
      <c r="D66" s="25">
        <v>6.0152636363636276</v>
      </c>
      <c r="E66" s="25">
        <v>-27.115915298303094</v>
      </c>
      <c r="F66" s="25">
        <f t="shared" si="1"/>
        <v>-181.20551213081978</v>
      </c>
      <c r="G66" s="25">
        <v>128.57142857142861</v>
      </c>
      <c r="H66" s="51" t="s">
        <v>27</v>
      </c>
    </row>
    <row r="67" spans="1:9" ht="14.25" x14ac:dyDescent="0.2">
      <c r="A67" s="4" t="s">
        <v>47</v>
      </c>
      <c r="B67" s="26">
        <v>-84.226016666666666</v>
      </c>
      <c r="C67" s="26">
        <v>872.06476064490153</v>
      </c>
      <c r="D67" s="26">
        <v>85.771739130434781</v>
      </c>
      <c r="E67" s="26">
        <v>7.363992744720349E-2</v>
      </c>
      <c r="F67" s="26">
        <f t="shared" si="1"/>
        <v>-102.45702863080325</v>
      </c>
      <c r="G67" s="26">
        <v>671.1</v>
      </c>
      <c r="H67" s="52" t="s">
        <v>46</v>
      </c>
    </row>
    <row r="68" spans="1:9" ht="18.75" customHeight="1" x14ac:dyDescent="0.2">
      <c r="A68" s="45" t="s">
        <v>2</v>
      </c>
      <c r="B68" s="40"/>
      <c r="C68" s="40"/>
      <c r="D68" s="40"/>
      <c r="E68" s="40"/>
      <c r="F68" s="40"/>
      <c r="G68" s="1"/>
      <c r="H68" s="45" t="s">
        <v>3</v>
      </c>
    </row>
    <row r="69" spans="1:9" ht="14.25" x14ac:dyDescent="0.2">
      <c r="A69" s="46" t="s">
        <v>28</v>
      </c>
      <c r="B69" s="23"/>
      <c r="C69" s="23"/>
      <c r="D69" s="24"/>
      <c r="E69" s="24"/>
      <c r="F69" s="24"/>
      <c r="G69" s="1"/>
      <c r="H69" s="53" t="s">
        <v>29</v>
      </c>
    </row>
    <row r="70" spans="1:9" ht="14.25" x14ac:dyDescent="0.2">
      <c r="A70" s="46" t="s">
        <v>55</v>
      </c>
      <c r="B70" s="23"/>
      <c r="C70" s="23"/>
      <c r="D70" s="24"/>
      <c r="E70" s="24"/>
      <c r="F70" s="24"/>
      <c r="G70" s="1"/>
      <c r="H70" s="53" t="s">
        <v>53</v>
      </c>
    </row>
    <row r="71" spans="1:9" x14ac:dyDescent="0.2">
      <c r="A71" s="46" t="s">
        <v>56</v>
      </c>
      <c r="C71" s="18"/>
      <c r="H71" s="53" t="s">
        <v>54</v>
      </c>
    </row>
    <row r="72" spans="1:9" ht="14.25" x14ac:dyDescent="0.2">
      <c r="A72" s="3"/>
      <c r="B72" s="41"/>
      <c r="C72" s="41"/>
      <c r="D72" s="41"/>
      <c r="E72" s="41"/>
      <c r="F72" s="41"/>
      <c r="G72" s="41"/>
      <c r="H72" s="54"/>
    </row>
    <row r="73" spans="1:9" ht="28.5" x14ac:dyDescent="0.25">
      <c r="A73" s="42" t="s">
        <v>36</v>
      </c>
      <c r="B73" s="27"/>
      <c r="E73" s="27"/>
      <c r="F73" s="27"/>
      <c r="G73" s="27"/>
      <c r="H73" s="48" t="s">
        <v>37</v>
      </c>
    </row>
    <row r="74" spans="1:9" x14ac:dyDescent="0.2">
      <c r="A74" s="43" t="s">
        <v>30</v>
      </c>
      <c r="H74" s="49" t="s">
        <v>30</v>
      </c>
    </row>
    <row r="75" spans="1:9" ht="14.25" x14ac:dyDescent="0.2">
      <c r="A75" s="2" t="s">
        <v>5</v>
      </c>
      <c r="B75" s="28">
        <v>2012</v>
      </c>
      <c r="C75" s="28">
        <v>2013</v>
      </c>
      <c r="D75" s="28">
        <v>2014</v>
      </c>
      <c r="E75" s="28">
        <v>2015</v>
      </c>
      <c r="F75" s="28">
        <v>2016</v>
      </c>
      <c r="G75" s="5" t="s">
        <v>51</v>
      </c>
      <c r="H75" s="5" t="s">
        <v>6</v>
      </c>
    </row>
    <row r="76" spans="1:9" ht="14.25" x14ac:dyDescent="0.2">
      <c r="A76" s="44" t="s">
        <v>7</v>
      </c>
      <c r="B76" s="29">
        <v>100</v>
      </c>
      <c r="C76" s="29">
        <v>100</v>
      </c>
      <c r="D76" s="29">
        <v>100</v>
      </c>
      <c r="E76" s="29">
        <v>100</v>
      </c>
      <c r="F76" s="29">
        <f>+F29/F29*100</f>
        <v>100</v>
      </c>
      <c r="G76" s="29">
        <v>100</v>
      </c>
      <c r="H76" s="50" t="s">
        <v>0</v>
      </c>
    </row>
    <row r="77" spans="1:9" ht="14.25" x14ac:dyDescent="0.2">
      <c r="A77" s="3" t="s">
        <v>8</v>
      </c>
      <c r="B77" s="25">
        <v>9.9909806903575689</v>
      </c>
      <c r="C77" s="25">
        <v>10.102777249858503</v>
      </c>
      <c r="D77" s="25">
        <v>8.6854936644580842</v>
      </c>
      <c r="E77" s="25">
        <v>9.483299553164013</v>
      </c>
      <c r="F77" s="25">
        <f>+F30/$F$29*100</f>
        <v>17.26088548711985</v>
      </c>
      <c r="G77" s="25">
        <v>16.86290468224469</v>
      </c>
      <c r="H77" s="51" t="s">
        <v>9</v>
      </c>
      <c r="I77" s="10"/>
    </row>
    <row r="78" spans="1:9" ht="14.25" x14ac:dyDescent="0.2">
      <c r="A78" s="3" t="s">
        <v>10</v>
      </c>
      <c r="B78" s="25">
        <v>18.975895152965457</v>
      </c>
      <c r="C78" s="25">
        <v>18.132726526751679</v>
      </c>
      <c r="D78" s="25">
        <v>19.111574534688629</v>
      </c>
      <c r="E78" s="25">
        <v>19.528538783156694</v>
      </c>
      <c r="F78" s="25">
        <f t="shared" ref="F78:F91" si="2">+F31/$F$29*100</f>
        <v>17.953635998987451</v>
      </c>
      <c r="G78" s="25">
        <v>17.831184720467281</v>
      </c>
      <c r="H78" s="51" t="s">
        <v>11</v>
      </c>
      <c r="I78" s="10"/>
    </row>
    <row r="79" spans="1:9" ht="14.25" x14ac:dyDescent="0.2">
      <c r="A79" s="3" t="s">
        <v>12</v>
      </c>
      <c r="B79" s="25">
        <v>11.067024473151267</v>
      </c>
      <c r="C79" s="25">
        <v>9.5980415562711503</v>
      </c>
      <c r="D79" s="25">
        <v>10.207404284106904</v>
      </c>
      <c r="E79" s="25">
        <v>11.567203319768339</v>
      </c>
      <c r="F79" s="25">
        <f t="shared" si="2"/>
        <v>9.8421010551226598</v>
      </c>
      <c r="G79" s="25">
        <v>9.4166374284290857</v>
      </c>
      <c r="H79" s="51" t="s">
        <v>13</v>
      </c>
      <c r="I79" s="10"/>
    </row>
    <row r="80" spans="1:9" ht="14.25" x14ac:dyDescent="0.2">
      <c r="A80" s="3" t="s">
        <v>14</v>
      </c>
      <c r="B80" s="25">
        <v>7.7627690501520101</v>
      </c>
      <c r="C80" s="25">
        <v>8.1900217566323086</v>
      </c>
      <c r="D80" s="25">
        <v>8.9766830720647732</v>
      </c>
      <c r="E80" s="25">
        <v>7.2406873949269075</v>
      </c>
      <c r="F80" s="25">
        <f t="shared" si="2"/>
        <v>7.940046844145213</v>
      </c>
      <c r="G80" s="25">
        <v>8.612696363782673</v>
      </c>
      <c r="H80" s="51" t="s">
        <v>15</v>
      </c>
      <c r="I80" s="10"/>
    </row>
    <row r="81" spans="1:16" ht="25.5" x14ac:dyDescent="0.2">
      <c r="A81" s="3" t="s">
        <v>50</v>
      </c>
      <c r="B81" s="25">
        <v>0.25421213562837952</v>
      </c>
      <c r="C81" s="25">
        <v>0.40733641588118086</v>
      </c>
      <c r="D81" s="25">
        <v>0.36358220149520626</v>
      </c>
      <c r="E81" s="25">
        <v>0.6342922296961031</v>
      </c>
      <c r="F81" s="25">
        <f t="shared" si="2"/>
        <v>2.3412403263194466</v>
      </c>
      <c r="G81" s="25">
        <v>2.4375391861414935</v>
      </c>
      <c r="H81" s="51" t="s">
        <v>43</v>
      </c>
      <c r="I81" s="10"/>
    </row>
    <row r="82" spans="1:16" ht="14.25" x14ac:dyDescent="0.2">
      <c r="A82" s="3" t="s">
        <v>49</v>
      </c>
      <c r="B82" s="25">
        <v>0.99247073908643424</v>
      </c>
      <c r="C82" s="25">
        <v>2.769331537321885</v>
      </c>
      <c r="D82" s="25">
        <v>2.2802808964379584</v>
      </c>
      <c r="E82" s="25">
        <v>3.9993576400124513</v>
      </c>
      <c r="F82" s="25">
        <f t="shared" si="2"/>
        <v>1.2353071070822392</v>
      </c>
      <c r="G82" s="25">
        <v>1.303419236980969</v>
      </c>
      <c r="H82" s="51" t="s">
        <v>44</v>
      </c>
      <c r="I82" s="10"/>
    </row>
    <row r="83" spans="1:16" ht="14.25" x14ac:dyDescent="0.2">
      <c r="A83" s="3" t="s">
        <v>16</v>
      </c>
      <c r="B83" s="25">
        <v>3.574284479795007E-2</v>
      </c>
      <c r="C83" s="25">
        <v>1.946317345507349E-2</v>
      </c>
      <c r="D83" s="25">
        <v>2.2179993390412538E-2</v>
      </c>
      <c r="E83" s="25">
        <v>2.684560859525446E-2</v>
      </c>
      <c r="F83" s="25">
        <f t="shared" si="2"/>
        <v>2.9844165943317021E-2</v>
      </c>
      <c r="G83" s="25">
        <v>3.1211037945348869E-2</v>
      </c>
      <c r="H83" s="51" t="s">
        <v>17</v>
      </c>
      <c r="I83" s="10"/>
    </row>
    <row r="84" spans="1:16" ht="14.25" x14ac:dyDescent="0.2">
      <c r="A84" s="3" t="s">
        <v>18</v>
      </c>
      <c r="B84" s="25">
        <v>0.25254112088880426</v>
      </c>
      <c r="C84" s="25">
        <v>0.20158286792754687</v>
      </c>
      <c r="D84" s="25">
        <v>0.18675384595405856</v>
      </c>
      <c r="E84" s="25">
        <v>0.1579918269647588</v>
      </c>
      <c r="F84" s="25">
        <f t="shared" si="2"/>
        <v>0.48647354644633228</v>
      </c>
      <c r="G84" s="25">
        <v>0.53146642526344956</v>
      </c>
      <c r="H84" s="51" t="s">
        <v>19</v>
      </c>
      <c r="I84" s="10"/>
    </row>
    <row r="85" spans="1:16" ht="14.25" x14ac:dyDescent="0.2">
      <c r="A85" s="3" t="s">
        <v>20</v>
      </c>
      <c r="B85" s="25">
        <v>9.6854176314450058</v>
      </c>
      <c r="C85" s="25">
        <v>14.092219821014687</v>
      </c>
      <c r="D85" s="25">
        <v>15.695238780793513</v>
      </c>
      <c r="E85" s="25">
        <v>15.140274680494251</v>
      </c>
      <c r="F85" s="25">
        <f t="shared" si="2"/>
        <v>10.404364567966329</v>
      </c>
      <c r="G85" s="25">
        <v>10.327128211211605</v>
      </c>
      <c r="H85" s="51" t="s">
        <v>21</v>
      </c>
      <c r="I85" s="10"/>
    </row>
    <row r="86" spans="1:16" ht="14.25" x14ac:dyDescent="0.2">
      <c r="A86" s="3" t="s">
        <v>57</v>
      </c>
      <c r="B86" s="25">
        <v>38.354343564818834</v>
      </c>
      <c r="C86" s="25">
        <v>32.807959311877092</v>
      </c>
      <c r="D86" s="25">
        <v>28.987809769947031</v>
      </c>
      <c r="E86" s="25">
        <v>27.00815207528402</v>
      </c>
      <c r="F86" s="25">
        <f t="shared" si="2"/>
        <v>27.708112608863942</v>
      </c>
      <c r="G86" s="25">
        <v>27.672379993318287</v>
      </c>
      <c r="H86" s="51" t="s">
        <v>52</v>
      </c>
      <c r="I86" s="10"/>
    </row>
    <row r="87" spans="1:16" ht="14.25" x14ac:dyDescent="0.2">
      <c r="A87" s="3" t="s">
        <v>22</v>
      </c>
      <c r="B87" s="25">
        <v>2.0146283215486878</v>
      </c>
      <c r="C87" s="25">
        <v>2.4773839354957827</v>
      </c>
      <c r="D87" s="25">
        <v>3.7172717204908259</v>
      </c>
      <c r="E87" s="25">
        <v>3.6296738889639997</v>
      </c>
      <c r="F87" s="25">
        <f t="shared" si="2"/>
        <v>4.289425774127813</v>
      </c>
      <c r="G87" s="25">
        <v>4.4258040096764306</v>
      </c>
      <c r="H87" s="51" t="s">
        <v>23</v>
      </c>
      <c r="I87" s="10"/>
    </row>
    <row r="88" spans="1:16" s="12" customFormat="1" ht="14.25" x14ac:dyDescent="0.2">
      <c r="A88" s="3" t="s">
        <v>48</v>
      </c>
      <c r="B88" s="25">
        <v>0.44789400707438354</v>
      </c>
      <c r="C88" s="25">
        <v>0.49353046975364917</v>
      </c>
      <c r="D88" s="25">
        <v>1.0788580261476468</v>
      </c>
      <c r="E88" s="25">
        <v>1.0308418602522478</v>
      </c>
      <c r="F88" s="25">
        <f t="shared" si="2"/>
        <v>6.2512907426653386E-2</v>
      </c>
      <c r="G88" s="25">
        <v>6.3107807903006727E-2</v>
      </c>
      <c r="H88" s="51" t="s">
        <v>45</v>
      </c>
      <c r="I88" s="10"/>
      <c r="J88" s="11"/>
      <c r="K88" s="11"/>
      <c r="L88" s="11"/>
      <c r="M88" s="11"/>
      <c r="N88" s="11"/>
      <c r="O88" s="11"/>
      <c r="P88" s="11"/>
    </row>
    <row r="89" spans="1:16" s="12" customFormat="1" ht="14.25" x14ac:dyDescent="0.2">
      <c r="A89" s="3" t="s">
        <v>24</v>
      </c>
      <c r="B89" s="25">
        <v>0.12333616977517091</v>
      </c>
      <c r="C89" s="25">
        <v>0.62838245726380115</v>
      </c>
      <c r="D89" s="25">
        <v>0.56713722134392996</v>
      </c>
      <c r="E89" s="25">
        <v>0.44646931012495317</v>
      </c>
      <c r="F89" s="25">
        <f t="shared" si="2"/>
        <v>0.45497371673380876</v>
      </c>
      <c r="G89" s="25">
        <v>0.47156333490938407</v>
      </c>
      <c r="H89" s="51" t="s">
        <v>25</v>
      </c>
      <c r="I89" s="10"/>
      <c r="J89" s="11"/>
      <c r="K89" s="11"/>
      <c r="L89" s="11"/>
      <c r="M89" s="11"/>
      <c r="N89" s="11"/>
      <c r="O89" s="11"/>
      <c r="P89" s="11"/>
    </row>
    <row r="90" spans="1:16" s="12" customFormat="1" ht="14.25" x14ac:dyDescent="0.2">
      <c r="A90" s="3" t="s">
        <v>26</v>
      </c>
      <c r="B90" s="25">
        <v>3.4973387081926446E-2</v>
      </c>
      <c r="C90" s="25">
        <v>1.5292493428986311E-2</v>
      </c>
      <c r="D90" s="25">
        <v>1.4377304005934967E-2</v>
      </c>
      <c r="E90" s="25">
        <v>9.648113705530155E-3</v>
      </c>
      <c r="F90" s="25">
        <f t="shared" si="2"/>
        <v>-6.8413814296612412E-3</v>
      </c>
      <c r="G90" s="25">
        <v>1.8510802466150307E-3</v>
      </c>
      <c r="H90" s="51" t="s">
        <v>27</v>
      </c>
      <c r="I90" s="10"/>
      <c r="J90" s="11"/>
      <c r="K90" s="11"/>
      <c r="L90" s="11"/>
      <c r="M90" s="11"/>
      <c r="N90" s="11"/>
      <c r="O90" s="11"/>
      <c r="P90" s="11"/>
    </row>
    <row r="91" spans="1:16" ht="14.25" x14ac:dyDescent="0.2">
      <c r="A91" s="4" t="s">
        <v>47</v>
      </c>
      <c r="B91" s="26">
        <v>7.7707112281224849E-3</v>
      </c>
      <c r="C91" s="26">
        <v>6.3950427066670035E-2</v>
      </c>
      <c r="D91" s="26">
        <v>0.10535468467509461</v>
      </c>
      <c r="E91" s="26">
        <v>9.7074642773846975E-2</v>
      </c>
      <c r="F91" s="26">
        <f t="shared" si="2"/>
        <v>-2.0827248554026621E-3</v>
      </c>
      <c r="G91" s="26">
        <v>1.1106481479690183E-2</v>
      </c>
      <c r="H91" s="52" t="s">
        <v>46</v>
      </c>
      <c r="I91" s="10"/>
    </row>
    <row r="92" spans="1:16" ht="18.75" customHeight="1" x14ac:dyDescent="0.2">
      <c r="A92" s="45" t="s">
        <v>2</v>
      </c>
      <c r="B92" s="40"/>
      <c r="C92" s="40"/>
      <c r="D92" s="40"/>
      <c r="E92" s="40"/>
      <c r="F92" s="40"/>
      <c r="G92" s="1"/>
      <c r="H92" s="45" t="s">
        <v>3</v>
      </c>
    </row>
    <row r="93" spans="1:16" ht="14.25" x14ac:dyDescent="0.2">
      <c r="A93" s="46" t="s">
        <v>28</v>
      </c>
      <c r="B93" s="23"/>
      <c r="C93" s="23"/>
      <c r="D93" s="24"/>
      <c r="E93" s="24"/>
      <c r="F93" s="24"/>
      <c r="G93" s="1"/>
      <c r="H93" s="53" t="s">
        <v>29</v>
      </c>
    </row>
    <row r="94" spans="1:16" ht="14.25" x14ac:dyDescent="0.2">
      <c r="A94" s="46" t="s">
        <v>55</v>
      </c>
      <c r="B94" s="23"/>
      <c r="C94" s="23"/>
      <c r="D94" s="24"/>
      <c r="E94" s="24"/>
      <c r="F94" s="24"/>
      <c r="G94" s="1"/>
      <c r="H94" s="53" t="s">
        <v>53</v>
      </c>
    </row>
    <row r="95" spans="1:16" x14ac:dyDescent="0.2">
      <c r="A95" s="46" t="s">
        <v>56</v>
      </c>
      <c r="C95" s="18"/>
      <c r="H95" s="53" t="s">
        <v>54</v>
      </c>
    </row>
    <row r="96" spans="1:16" ht="28.5" x14ac:dyDescent="0.2">
      <c r="A96" s="42" t="s">
        <v>38</v>
      </c>
      <c r="B96" s="33"/>
      <c r="C96" s="33"/>
      <c r="D96" s="33"/>
      <c r="E96" s="33"/>
      <c r="F96" s="33"/>
      <c r="G96" s="33"/>
      <c r="H96" s="48" t="s">
        <v>39</v>
      </c>
    </row>
    <row r="97" spans="1:16" x14ac:dyDescent="0.2">
      <c r="A97" s="43" t="s">
        <v>4</v>
      </c>
      <c r="B97" s="31"/>
      <c r="C97" s="31"/>
      <c r="D97" s="31"/>
      <c r="E97" s="31"/>
      <c r="F97" s="31"/>
      <c r="G97" s="31"/>
      <c r="H97" s="49" t="s">
        <v>1</v>
      </c>
    </row>
    <row r="98" spans="1:16" ht="14.25" x14ac:dyDescent="0.2">
      <c r="A98" s="2" t="s">
        <v>5</v>
      </c>
      <c r="B98" s="28">
        <v>2012</v>
      </c>
      <c r="C98" s="28">
        <v>2013</v>
      </c>
      <c r="D98" s="28">
        <v>2014</v>
      </c>
      <c r="E98" s="28">
        <v>2015</v>
      </c>
      <c r="F98" s="28">
        <v>2016</v>
      </c>
      <c r="G98" s="5" t="s">
        <v>51</v>
      </c>
      <c r="H98" s="5" t="s">
        <v>6</v>
      </c>
    </row>
    <row r="99" spans="1:16" ht="14.25" x14ac:dyDescent="0.2">
      <c r="A99" s="44" t="s">
        <v>7</v>
      </c>
      <c r="B99" s="34">
        <v>8665.8362607790041</v>
      </c>
      <c r="C99" s="34">
        <v>11032.715884107802</v>
      </c>
      <c r="D99" s="34">
        <v>9181.0071147663002</v>
      </c>
      <c r="E99" s="34">
        <v>6983.3001259902958</v>
      </c>
      <c r="F99" s="34">
        <f>+F29-E29</f>
        <v>12792.042900655608</v>
      </c>
      <c r="G99" s="34">
        <v>7157.9527497216914</v>
      </c>
      <c r="H99" s="50" t="s">
        <v>0</v>
      </c>
      <c r="I99" s="13"/>
      <c r="J99" s="7"/>
      <c r="K99" s="7"/>
      <c r="L99" s="7"/>
    </row>
    <row r="100" spans="1:16" s="12" customFormat="1" ht="14.25" x14ac:dyDescent="0.2">
      <c r="A100" s="3" t="s">
        <v>8</v>
      </c>
      <c r="B100" s="30">
        <v>4198.2910616600002</v>
      </c>
      <c r="C100" s="30">
        <v>1183</v>
      </c>
      <c r="D100" s="30">
        <v>-222.04643779999878</v>
      </c>
      <c r="E100" s="30">
        <v>1309.3613721599986</v>
      </c>
      <c r="F100" s="30">
        <f t="shared" ref="F100:F114" si="3">+F30-E30</f>
        <v>9059.6860036200032</v>
      </c>
      <c r="G100" s="30">
        <v>805.52759200238143</v>
      </c>
      <c r="H100" s="51" t="s">
        <v>9</v>
      </c>
      <c r="I100" s="14"/>
      <c r="J100" s="7"/>
      <c r="K100" s="7"/>
      <c r="L100" s="7"/>
      <c r="M100" s="11"/>
      <c r="N100" s="11"/>
      <c r="O100" s="11"/>
      <c r="P100" s="11"/>
    </row>
    <row r="101" spans="1:16" ht="14.25" x14ac:dyDescent="0.2">
      <c r="A101" s="3" t="s">
        <v>10</v>
      </c>
      <c r="B101" s="30">
        <v>2375.9095592700032</v>
      </c>
      <c r="C101" s="30">
        <v>1487</v>
      </c>
      <c r="D101" s="30">
        <v>2458.7273973000028</v>
      </c>
      <c r="E101" s="30">
        <v>1701.9433596699982</v>
      </c>
      <c r="F101" s="30">
        <f t="shared" si="3"/>
        <v>909.22584730999733</v>
      </c>
      <c r="G101" s="30">
        <v>1152.8102747969024</v>
      </c>
      <c r="H101" s="51" t="s">
        <v>11</v>
      </c>
      <c r="I101" s="8"/>
      <c r="J101" s="7"/>
      <c r="K101" s="7"/>
      <c r="L101" s="7"/>
    </row>
    <row r="102" spans="1:16" ht="14.25" x14ac:dyDescent="0.2">
      <c r="A102" s="3" t="s">
        <v>12</v>
      </c>
      <c r="B102" s="30">
        <v>316.57844259999911</v>
      </c>
      <c r="C102" s="30">
        <v>163.94000228000004</v>
      </c>
      <c r="D102" s="30">
        <v>1375.4614860199999</v>
      </c>
      <c r="E102" s="30">
        <v>1910.7289511500003</v>
      </c>
      <c r="F102" s="30">
        <f t="shared" si="3"/>
        <v>-260.72344967000208</v>
      </c>
      <c r="G102" s="30">
        <v>244.80068776264307</v>
      </c>
      <c r="H102" s="51" t="s">
        <v>13</v>
      </c>
      <c r="I102" s="8"/>
      <c r="J102" s="7"/>
      <c r="K102" s="7"/>
      <c r="L102" s="7"/>
    </row>
    <row r="103" spans="1:16" ht="14.25" x14ac:dyDescent="0.2">
      <c r="A103" s="3" t="s">
        <v>14</v>
      </c>
      <c r="B103" s="30">
        <v>769.358385464001</v>
      </c>
      <c r="C103" s="30">
        <v>1164.1412806098006</v>
      </c>
      <c r="D103" s="30">
        <v>1390.0010272902</v>
      </c>
      <c r="E103" s="30">
        <v>-902.45707294000022</v>
      </c>
      <c r="F103" s="30">
        <f t="shared" si="3"/>
        <v>1631.7950671499984</v>
      </c>
      <c r="G103" s="30">
        <v>1295.1091011935487</v>
      </c>
      <c r="H103" s="51" t="s">
        <v>15</v>
      </c>
      <c r="I103" s="8"/>
      <c r="J103" s="7"/>
      <c r="K103" s="7"/>
      <c r="L103" s="7"/>
    </row>
    <row r="104" spans="1:16" ht="25.5" x14ac:dyDescent="0.2">
      <c r="A104" s="3" t="s">
        <v>50</v>
      </c>
      <c r="B104" s="30">
        <v>6.8096901100000196</v>
      </c>
      <c r="C104" s="30">
        <v>138</v>
      </c>
      <c r="D104" s="30">
        <v>1.9077881499999876</v>
      </c>
      <c r="E104" s="30">
        <v>263.87209828000005</v>
      </c>
      <c r="F104" s="30">
        <f t="shared" si="3"/>
        <v>1803.2287874000001</v>
      </c>
      <c r="G104" s="30">
        <v>271.63099749045023</v>
      </c>
      <c r="H104" s="51" t="s">
        <v>43</v>
      </c>
      <c r="I104" s="8"/>
      <c r="J104" s="7"/>
      <c r="K104" s="7"/>
      <c r="L104" s="7"/>
    </row>
    <row r="105" spans="1:16" ht="14.25" x14ac:dyDescent="0.2">
      <c r="A105" s="3" t="s">
        <v>49</v>
      </c>
      <c r="B105" s="30">
        <v>-1573.4626327350002</v>
      </c>
      <c r="C105" s="30">
        <v>1388</v>
      </c>
      <c r="D105" s="30">
        <v>-142.42487568499996</v>
      </c>
      <c r="E105" s="30">
        <v>1673.6599134999999</v>
      </c>
      <c r="F105" s="30">
        <f t="shared" si="3"/>
        <v>-2276.969941075</v>
      </c>
      <c r="G105" s="30">
        <v>162.0144625762</v>
      </c>
      <c r="H105" s="51" t="s">
        <v>44</v>
      </c>
      <c r="I105" s="8"/>
      <c r="J105" s="7"/>
      <c r="K105" s="7"/>
      <c r="L105" s="7"/>
    </row>
    <row r="106" spans="1:16" ht="14.25" x14ac:dyDescent="0.2">
      <c r="A106" s="3" t="s">
        <v>16</v>
      </c>
      <c r="B106" s="30">
        <v>12.7666191</v>
      </c>
      <c r="C106" s="30">
        <v>-8</v>
      </c>
      <c r="D106" s="30">
        <v>3.990574800000001</v>
      </c>
      <c r="E106" s="30">
        <v>5.6590702999999998</v>
      </c>
      <c r="F106" s="30">
        <f t="shared" si="3"/>
        <v>6.4592582999999983</v>
      </c>
      <c r="G106" s="30">
        <v>3.6130684080000002</v>
      </c>
      <c r="H106" s="51" t="s">
        <v>17</v>
      </c>
      <c r="I106" s="8"/>
      <c r="J106" s="7"/>
      <c r="K106" s="7"/>
      <c r="L106" s="7"/>
    </row>
    <row r="107" spans="1:16" ht="14.25" x14ac:dyDescent="0.2">
      <c r="A107" s="3" t="s">
        <v>18</v>
      </c>
      <c r="B107" s="30">
        <v>137.03004117999998</v>
      </c>
      <c r="C107" s="30">
        <v>-9</v>
      </c>
      <c r="D107" s="30">
        <v>6.4792622200000096</v>
      </c>
      <c r="E107" s="30">
        <v>-12.296325719999999</v>
      </c>
      <c r="F107" s="30">
        <f t="shared" si="3"/>
        <v>351.60595149999995</v>
      </c>
      <c r="G107" s="30">
        <v>83.434110960000055</v>
      </c>
      <c r="H107" s="51" t="s">
        <v>19</v>
      </c>
      <c r="I107" s="8"/>
      <c r="J107" s="7"/>
      <c r="K107" s="7"/>
      <c r="L107" s="7"/>
    </row>
    <row r="108" spans="1:16" ht="14.25" x14ac:dyDescent="0.2">
      <c r="A108" s="3" t="s">
        <v>20</v>
      </c>
      <c r="B108" s="30">
        <v>-235.79022962999989</v>
      </c>
      <c r="C108" s="30">
        <v>4238.6346012180002</v>
      </c>
      <c r="D108" s="30">
        <v>2594.0440026710985</v>
      </c>
      <c r="E108" s="30">
        <v>607.14987706030115</v>
      </c>
      <c r="F108" s="30">
        <f t="shared" si="3"/>
        <v>-2841.1703297294007</v>
      </c>
      <c r="G108" s="30">
        <v>661.28946352686035</v>
      </c>
      <c r="H108" s="51" t="s">
        <v>21</v>
      </c>
      <c r="I108" s="8"/>
      <c r="J108" s="7"/>
      <c r="K108" s="7"/>
      <c r="L108" s="7"/>
    </row>
    <row r="109" spans="1:16" ht="14.25" x14ac:dyDescent="0.2">
      <c r="A109" s="3" t="s">
        <v>57</v>
      </c>
      <c r="B109" s="30">
        <v>3122.8880559999998</v>
      </c>
      <c r="C109" s="30">
        <v>242</v>
      </c>
      <c r="D109" s="30">
        <v>-86.488035959999252</v>
      </c>
      <c r="E109" s="30">
        <v>280.3258522799988</v>
      </c>
      <c r="F109" s="30">
        <f t="shared" si="3"/>
        <v>4161.0640458100024</v>
      </c>
      <c r="G109" s="30">
        <v>1944.7262972069693</v>
      </c>
      <c r="H109" s="51" t="s">
        <v>52</v>
      </c>
      <c r="I109" s="8"/>
      <c r="J109" s="7"/>
      <c r="K109" s="7"/>
      <c r="L109" s="7"/>
    </row>
    <row r="110" spans="1:16" ht="14.25" x14ac:dyDescent="0.2">
      <c r="A110" s="3" t="s">
        <v>22</v>
      </c>
      <c r="B110" s="30">
        <v>-83.742470880000155</v>
      </c>
      <c r="C110" s="30">
        <v>555</v>
      </c>
      <c r="D110" s="30">
        <v>1233.14314104</v>
      </c>
      <c r="E110" s="30">
        <v>182.41891080000005</v>
      </c>
      <c r="F110" s="30">
        <f t="shared" si="3"/>
        <v>1129.9137610199996</v>
      </c>
      <c r="G110" s="30">
        <v>454.38496035029948</v>
      </c>
      <c r="H110" s="51" t="s">
        <v>23</v>
      </c>
      <c r="I110" s="8"/>
      <c r="J110" s="7"/>
      <c r="K110" s="7"/>
      <c r="L110" s="7"/>
    </row>
    <row r="111" spans="1:16" ht="14.25" x14ac:dyDescent="0.2">
      <c r="A111" s="3" t="s">
        <v>48</v>
      </c>
      <c r="B111" s="30">
        <v>-239.97579811000003</v>
      </c>
      <c r="C111" s="30">
        <v>82</v>
      </c>
      <c r="D111" s="30">
        <v>520.08033372</v>
      </c>
      <c r="E111" s="30">
        <v>33.04004144999999</v>
      </c>
      <c r="F111" s="30">
        <f t="shared" si="3"/>
        <v>-845.05293698000003</v>
      </c>
      <c r="G111" s="30">
        <v>5.1174047074470863</v>
      </c>
      <c r="H111" s="51" t="s">
        <v>45</v>
      </c>
      <c r="I111" s="8"/>
      <c r="J111" s="7"/>
      <c r="K111" s="7"/>
      <c r="L111" s="7"/>
    </row>
    <row r="112" spans="1:16" ht="14.25" x14ac:dyDescent="0.2">
      <c r="A112" s="3" t="s">
        <v>24</v>
      </c>
      <c r="B112" s="30">
        <v>56.109058719999993</v>
      </c>
      <c r="C112" s="30">
        <v>377</v>
      </c>
      <c r="D112" s="30">
        <v>8.0147719999999936</v>
      </c>
      <c r="E112" s="30">
        <v>-66.697529999999972</v>
      </c>
      <c r="F112" s="30">
        <f t="shared" si="3"/>
        <v>65.692391999999984</v>
      </c>
      <c r="G112" s="30">
        <v>50.491059739999969</v>
      </c>
      <c r="H112" s="51" t="s">
        <v>25</v>
      </c>
      <c r="I112" s="8"/>
      <c r="J112" s="7"/>
      <c r="K112" s="7"/>
      <c r="L112" s="7"/>
    </row>
    <row r="113" spans="1:12" ht="14.25" x14ac:dyDescent="0.2">
      <c r="A113" s="3" t="s">
        <v>26</v>
      </c>
      <c r="B113" s="30">
        <v>-171.701964</v>
      </c>
      <c r="C113" s="30">
        <v>-10</v>
      </c>
      <c r="D113" s="30">
        <v>0.66167899999999946</v>
      </c>
      <c r="E113" s="30">
        <v>-3.162170999999999</v>
      </c>
      <c r="F113" s="30">
        <f t="shared" si="3"/>
        <v>-15.401577</v>
      </c>
      <c r="G113" s="30">
        <v>8.9020690000000009</v>
      </c>
      <c r="H113" s="51" t="s">
        <v>27</v>
      </c>
      <c r="I113" s="8"/>
      <c r="J113" s="7"/>
      <c r="K113" s="7"/>
      <c r="L113" s="7"/>
    </row>
    <row r="114" spans="1:12" ht="14.25" x14ac:dyDescent="0.2">
      <c r="A114" s="4" t="s">
        <v>47</v>
      </c>
      <c r="B114" s="35">
        <v>-25.267804999999999</v>
      </c>
      <c r="C114" s="35">
        <v>41</v>
      </c>
      <c r="D114" s="35">
        <v>39.454999999999998</v>
      </c>
      <c r="E114" s="35">
        <v>6.2928999999996904E-2</v>
      </c>
      <c r="F114" s="35">
        <f t="shared" si="3"/>
        <v>-87.619129000000001</v>
      </c>
      <c r="G114" s="35">
        <v>14.1012</v>
      </c>
      <c r="H114" s="52" t="s">
        <v>46</v>
      </c>
      <c r="I114" s="8"/>
      <c r="J114" s="7"/>
      <c r="K114" s="7"/>
      <c r="L114" s="7"/>
    </row>
    <row r="115" spans="1:12" ht="18.75" customHeight="1" x14ac:dyDescent="0.2">
      <c r="A115" s="45" t="s">
        <v>2</v>
      </c>
      <c r="B115" s="40"/>
      <c r="C115" s="40"/>
      <c r="D115" s="40"/>
      <c r="E115" s="40"/>
      <c r="F115" s="40"/>
      <c r="G115" s="1"/>
      <c r="H115" s="45" t="s">
        <v>3</v>
      </c>
    </row>
    <row r="116" spans="1:12" ht="14.25" x14ac:dyDescent="0.2">
      <c r="A116" s="46" t="s">
        <v>28</v>
      </c>
      <c r="B116" s="23"/>
      <c r="C116" s="23"/>
      <c r="D116" s="24"/>
      <c r="E116" s="24"/>
      <c r="F116" s="24"/>
      <c r="G116" s="1"/>
      <c r="H116" s="53" t="s">
        <v>29</v>
      </c>
    </row>
    <row r="117" spans="1:12" ht="14.25" x14ac:dyDescent="0.2">
      <c r="A117" s="46" t="s">
        <v>55</v>
      </c>
      <c r="B117" s="23"/>
      <c r="C117" s="23"/>
      <c r="D117" s="24"/>
      <c r="E117" s="24"/>
      <c r="F117" s="24"/>
      <c r="G117" s="1"/>
      <c r="H117" s="53" t="s">
        <v>53</v>
      </c>
    </row>
    <row r="118" spans="1:12" x14ac:dyDescent="0.2">
      <c r="A118" s="46" t="s">
        <v>56</v>
      </c>
      <c r="C118" s="18"/>
      <c r="H118" s="53" t="s">
        <v>54</v>
      </c>
    </row>
  </sheetData>
  <pageMargins left="0.7" right="0.7" top="0.75" bottom="0.75" header="0.3" footer="0.3"/>
  <pageSetup paperSize="9" scale="48" orientation="portrait" r:id="rId1"/>
  <rowBreaks count="3" manualBreakCount="3">
    <brk id="48" max="8" man="1"/>
    <brk id="72" max="16383" man="1"/>
    <brk id="9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5F0FDF15-B964-477D-BCA1-DE4B92DF817C}"/>
</file>

<file path=customXml/itemProps2.xml><?xml version="1.0" encoding="utf-8"?>
<ds:datastoreItem xmlns:ds="http://schemas.openxmlformats.org/officeDocument/2006/customXml" ds:itemID="{03B1DED6-44ED-4649-85E9-875282198AE3}"/>
</file>

<file path=customXml/itemProps3.xml><?xml version="1.0" encoding="utf-8"?>
<ds:datastoreItem xmlns:ds="http://schemas.openxmlformats.org/officeDocument/2006/customXml" ds:itemID="{132EE0F7-9728-448C-A6E2-DCEFC885D7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FDI</vt:lpstr>
      <vt:lpstr>FDI!Print_Area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Maryam Nasser Al Jneibi</dc:creator>
  <cp:lastModifiedBy>Shamma Jumaa AL Romaithi</cp:lastModifiedBy>
  <cp:lastPrinted>2015-09-16T05:01:35Z</cp:lastPrinted>
  <dcterms:created xsi:type="dcterms:W3CDTF">2013-06-04T12:10:27Z</dcterms:created>
  <dcterms:modified xsi:type="dcterms:W3CDTF">2018-03-06T08:29:43Z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