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ational Accounts\Sub services -GDP by Producation\7_Disseminate\2018\Tables\Actual data\"/>
    </mc:Choice>
  </mc:AlternateContent>
  <bookViews>
    <workbookView xWindow="0" yWindow="0" windowWidth="19200" windowHeight="7050" tabRatio="830" firstSheet="6" activeTab="10"/>
  </bookViews>
  <sheets>
    <sheet name="Key Indecatir" sheetId="1" state="hidden" r:id="rId1"/>
    <sheet name="الناتج المحلي GDP" sheetId="2" r:id="rId2"/>
    <sheet name="معدلات النمو GR " sheetId="7" r:id="rId3"/>
    <sheet name="المساهمة DIS" sheetId="8" r:id="rId4"/>
    <sheet name="Activities%of Cr Non-oil GDP " sheetId="12" r:id="rId5"/>
    <sheet name="الانتاجGO " sheetId="3" r:id="rId6"/>
    <sheet name="تعويضات العاملينCOE" sheetId="5" r:id="rId7"/>
    <sheet name="التكوين الراسماليGFCF " sheetId="6" r:id="rId8"/>
    <sheet name="الناتج المحلي الثابت GDP CON" sheetId="9" r:id="rId9"/>
    <sheet name="معدلات نمو الثابتCON GR" sheetId="10" r:id="rId10"/>
    <sheet name="مساهمة الثابتCON DIS " sheetId="11" r:id="rId11"/>
    <sheet name="Activities%of KP Non-oil GDP 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1" l="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F10" i="11"/>
  <c r="P10" i="11"/>
  <c r="O10" i="11"/>
  <c r="N10" i="11"/>
  <c r="M10" i="11"/>
  <c r="L10" i="11"/>
  <c r="K10" i="11"/>
  <c r="J10" i="11"/>
  <c r="I10" i="11"/>
  <c r="H10" i="11"/>
  <c r="G10" i="11"/>
  <c r="E10" i="11"/>
  <c r="D10" i="11"/>
  <c r="C10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C10" i="12" l="1"/>
  <c r="D10" i="12"/>
  <c r="E10" i="12"/>
  <c r="F10" i="12"/>
  <c r="G10" i="12"/>
  <c r="H10" i="12"/>
  <c r="I10" i="12"/>
  <c r="J10" i="12"/>
  <c r="C11" i="12"/>
  <c r="D11" i="12"/>
  <c r="E11" i="12"/>
  <c r="F11" i="12"/>
  <c r="G11" i="12"/>
  <c r="H11" i="12"/>
  <c r="I11" i="12"/>
  <c r="J11" i="12"/>
  <c r="C12" i="12"/>
  <c r="D12" i="12"/>
  <c r="E12" i="12"/>
  <c r="F12" i="12"/>
  <c r="G12" i="12"/>
  <c r="H12" i="12"/>
  <c r="I12" i="12"/>
  <c r="J12" i="12"/>
  <c r="C13" i="12"/>
  <c r="D13" i="12"/>
  <c r="E13" i="12"/>
  <c r="F13" i="12"/>
  <c r="G13" i="12"/>
  <c r="H13" i="12"/>
  <c r="I13" i="12"/>
  <c r="J13" i="12"/>
  <c r="C14" i="12"/>
  <c r="D14" i="12"/>
  <c r="E14" i="12"/>
  <c r="F14" i="12"/>
  <c r="G14" i="12"/>
  <c r="H14" i="12"/>
  <c r="I14" i="12"/>
  <c r="J14" i="12"/>
  <c r="C15" i="12"/>
  <c r="D15" i="12"/>
  <c r="E15" i="12"/>
  <c r="F15" i="12"/>
  <c r="G15" i="12"/>
  <c r="H15" i="12"/>
  <c r="I15" i="12"/>
  <c r="J15" i="12"/>
  <c r="C16" i="12"/>
  <c r="D16" i="12"/>
  <c r="E16" i="12"/>
  <c r="F16" i="12"/>
  <c r="G16" i="12"/>
  <c r="H16" i="12"/>
  <c r="I16" i="12"/>
  <c r="J16" i="12"/>
  <c r="C17" i="12"/>
  <c r="D17" i="12"/>
  <c r="E17" i="12"/>
  <c r="F17" i="12"/>
  <c r="G17" i="12"/>
  <c r="H17" i="12"/>
  <c r="I17" i="12"/>
  <c r="J17" i="12"/>
  <c r="C18" i="12"/>
  <c r="D18" i="12"/>
  <c r="E18" i="12"/>
  <c r="F18" i="12"/>
  <c r="G18" i="12"/>
  <c r="H18" i="12"/>
  <c r="I18" i="12"/>
  <c r="J18" i="12"/>
  <c r="C19" i="12"/>
  <c r="D19" i="12"/>
  <c r="E19" i="12"/>
  <c r="F19" i="12"/>
  <c r="G19" i="12"/>
  <c r="H19" i="12"/>
  <c r="I19" i="12"/>
  <c r="J19" i="12"/>
  <c r="C20" i="12"/>
  <c r="D20" i="12"/>
  <c r="E20" i="12"/>
  <c r="F20" i="12"/>
  <c r="G20" i="12"/>
  <c r="H20" i="12"/>
  <c r="I20" i="12"/>
  <c r="J20" i="12"/>
  <c r="C21" i="12"/>
  <c r="D21" i="12"/>
  <c r="E21" i="12"/>
  <c r="F21" i="12"/>
  <c r="G21" i="12"/>
  <c r="H21" i="12"/>
  <c r="I21" i="12"/>
  <c r="J21" i="12"/>
  <c r="C22" i="12"/>
  <c r="D22" i="12"/>
  <c r="E22" i="12"/>
  <c r="F22" i="12"/>
  <c r="G22" i="12"/>
  <c r="H22" i="12"/>
  <c r="I22" i="12"/>
  <c r="J22" i="12"/>
  <c r="C23" i="12"/>
  <c r="D23" i="12"/>
  <c r="E23" i="12"/>
  <c r="F23" i="12"/>
  <c r="G23" i="12"/>
  <c r="H23" i="12"/>
  <c r="I23" i="12"/>
  <c r="J23" i="12"/>
  <c r="C24" i="12"/>
  <c r="D24" i="12"/>
  <c r="E24" i="12"/>
  <c r="F24" i="12"/>
  <c r="G24" i="12"/>
  <c r="H24" i="12"/>
  <c r="I24" i="12"/>
  <c r="J24" i="12"/>
  <c r="J9" i="12"/>
  <c r="I9" i="12"/>
  <c r="H9" i="12"/>
  <c r="G9" i="12"/>
  <c r="F9" i="12"/>
  <c r="E9" i="12"/>
  <c r="D9" i="12"/>
  <c r="C9" i="12"/>
  <c r="J8" i="12"/>
  <c r="I8" i="12"/>
  <c r="H8" i="12"/>
  <c r="G8" i="12"/>
  <c r="F8" i="12"/>
  <c r="E8" i="12"/>
  <c r="D8" i="12"/>
  <c r="C8" i="12"/>
  <c r="N28" i="2"/>
  <c r="O28" i="2"/>
  <c r="P28" i="2"/>
  <c r="Q28" i="2"/>
  <c r="R28" i="2"/>
  <c r="S28" i="2"/>
  <c r="T28" i="2"/>
  <c r="M28" i="2"/>
  <c r="M9" i="2" l="1"/>
  <c r="N9" i="2"/>
  <c r="O9" i="2"/>
  <c r="P9" i="2"/>
  <c r="Q9" i="2"/>
  <c r="R9" i="2"/>
  <c r="L9" i="2" l="1"/>
  <c r="K9" i="2"/>
  <c r="J9" i="2"/>
  <c r="H9" i="2"/>
  <c r="G9" i="2"/>
  <c r="F9" i="2"/>
  <c r="E9" i="2"/>
  <c r="D9" i="2"/>
  <c r="C9" i="2"/>
  <c r="I9" i="2"/>
</calcChain>
</file>

<file path=xl/sharedStrings.xml><?xml version="1.0" encoding="utf-8"?>
<sst xmlns="http://schemas.openxmlformats.org/spreadsheetml/2006/main" count="784" uniqueCount="137">
  <si>
    <t>أهم إحصاءات الحسابات القومية</t>
  </si>
  <si>
    <t>National accounts key statistics</t>
  </si>
  <si>
    <t xml:space="preserve">الأنشطة  </t>
  </si>
  <si>
    <t>الناتج المحلي الاجمالي بالأسعار الجارية (مليون درهم)</t>
  </si>
  <si>
    <t>Current price GDP (million AED)</t>
  </si>
  <si>
    <t>القيمة المضافة لنشاط الصناعات الاستخراجية بالأسعار الجارية (مليون درهم)</t>
  </si>
  <si>
    <t>Current price Oil (million AED)</t>
  </si>
  <si>
    <t>الناتج المحلي الاجمالي غير النفطي بالأسعار الجارية  (مليون درهم)</t>
  </si>
  <si>
    <t>Current price Non-oil (million AED)</t>
  </si>
  <si>
    <t>نسبة مساهمة نشاط الصناعات الاستخراجية بالناتج المحلي الاجمالي بالأسعار الجارية (%)</t>
  </si>
  <si>
    <t>Current price GDP - Oil % contribution</t>
  </si>
  <si>
    <t>نسبة مساهمة الانشطة الاقتصادية غير النفطية بالناتج المحلي الاجمالي بالأسعار الجارية (%)</t>
  </si>
  <si>
    <t>Current price GDP - Non-oil % contribution</t>
  </si>
  <si>
    <t>نصيب الفرد من الناتج المحلي الاجمالي (الف درهم)</t>
  </si>
  <si>
    <t>N/A</t>
  </si>
  <si>
    <t>GDP per capita (thousand AED)</t>
  </si>
  <si>
    <t xml:space="preserve">معدل نمو نصيب الفرد من الناتج المحلي الاجمالي </t>
  </si>
  <si>
    <t>Growth rate of  GDP per capita</t>
  </si>
  <si>
    <t>الانتاج  بالأسعار الجارية (مليون درهم)</t>
  </si>
  <si>
    <t>Current price production (million AED)</t>
  </si>
  <si>
    <t>الاستهلاك الوسيط بالأسعار الجارية (مليون درهم)</t>
  </si>
  <si>
    <t>Current price intermediate consumption (million AED)</t>
  </si>
  <si>
    <t>تعويضات العاملين بالأسعار الجارية (مليون درهم)</t>
  </si>
  <si>
    <t>Current price compensation of employees (million AED)</t>
  </si>
  <si>
    <t>اجمالي تكوين رأس المال الثابت بالأسعار الجارية (مليون درهم)</t>
  </si>
  <si>
    <t>Current price gross fixed capital formation (million AED)</t>
  </si>
  <si>
    <t xml:space="preserve">عدد السكان في منصف العام </t>
  </si>
  <si>
    <t>Population size in the mid of the year</t>
  </si>
  <si>
    <t>الناتج المحلي الاجمالي بالأسعار الثابتة (مليون درهم)</t>
  </si>
  <si>
    <t>Constant price GDP (million AED)</t>
  </si>
  <si>
    <t>القيمة المضافة لنشاط الصناعات الاستخراجية بالأسعار الثابتة (مليون درهم)</t>
  </si>
  <si>
    <t>Constant price Oil (million AED)</t>
  </si>
  <si>
    <t>الناتج المحلي الاجمالي غير النفطي بالأسعار الثابتة  (مليون درهم)</t>
  </si>
  <si>
    <t>Constant price Non-oil (million AED)</t>
  </si>
  <si>
    <t>نصيب الفرد من الناتج المحلي الاجمالي بالأسعار الثابتة (الف درهم)</t>
  </si>
  <si>
    <t>GDP per capita Constant (thousand AED)</t>
  </si>
  <si>
    <t>نسبة مساهمة الانشطة الاقتصادية غير النفطية بالناتج المحلي الاجمالي  بالأسعار الثابنه (%)</t>
  </si>
  <si>
    <t>Constant price GDP - Non-oil % contribution</t>
  </si>
  <si>
    <t>القيمة بالمليون درهم</t>
  </si>
  <si>
    <t>Million AED</t>
  </si>
  <si>
    <t>ISIC4</t>
  </si>
  <si>
    <t>Activities</t>
  </si>
  <si>
    <t xml:space="preserve">   قطاع المشروعات غير المالية</t>
  </si>
  <si>
    <t>Non-Financial Corporations</t>
  </si>
  <si>
    <t>A</t>
  </si>
  <si>
    <t>الزراعة والحراجة وصيد الأسماك</t>
  </si>
  <si>
    <t>Agriculture, forestry and fishing</t>
  </si>
  <si>
    <t>B</t>
  </si>
  <si>
    <t>الصناعات الاستخراجية (تشمل  النفط الخام والغاز الطبيعي)</t>
  </si>
  <si>
    <t>Mining and quarrying (includes crude oil and natural gas)</t>
  </si>
  <si>
    <t>C</t>
  </si>
  <si>
    <t>الصناعات التحويلية</t>
  </si>
  <si>
    <t>Manufacturing</t>
  </si>
  <si>
    <t>DE</t>
  </si>
  <si>
    <t>الكهرباء والغاز والمياه وأنشطة إدارة النفايات</t>
  </si>
  <si>
    <t>Electricity, gas, and water supply; waste management activities</t>
  </si>
  <si>
    <t>F</t>
  </si>
  <si>
    <t>التشييد والبناء</t>
  </si>
  <si>
    <t>Construction</t>
  </si>
  <si>
    <t>G</t>
  </si>
  <si>
    <t>تجارة الجملة والتجزئة؛ إصلاح المركبات ذات المحركات والدراجات النارية</t>
  </si>
  <si>
    <t>Wholesale and retail trade; repair of motor vehicles and motorcycles</t>
  </si>
  <si>
    <t>H</t>
  </si>
  <si>
    <t>النقل والتخزين</t>
  </si>
  <si>
    <t>Transportation and storage</t>
  </si>
  <si>
    <t>I</t>
  </si>
  <si>
    <t>أنشطة الإقامة والخدمات الغذائية</t>
  </si>
  <si>
    <t>Accommodation and food service activities</t>
  </si>
  <si>
    <t>J</t>
  </si>
  <si>
    <t>المعلومات والاتصالات</t>
  </si>
  <si>
    <t>Information and communication</t>
  </si>
  <si>
    <t>K</t>
  </si>
  <si>
    <t>الأنشطة المالية وأنشطة التأمين</t>
  </si>
  <si>
    <t>Financial and insurance activities</t>
  </si>
  <si>
    <t>L</t>
  </si>
  <si>
    <t>الأنشطة العقارية</t>
  </si>
  <si>
    <t>Real estate activities</t>
  </si>
  <si>
    <t>M</t>
  </si>
  <si>
    <t>الأنشطة المهنية والعلمية والتقنية</t>
  </si>
  <si>
    <t>Professional, scientific and technical activities</t>
  </si>
  <si>
    <t>N</t>
  </si>
  <si>
    <t>أنشطة الخدمات الإدارية وخدمات الدعم</t>
  </si>
  <si>
    <t>Administrative and support service activities</t>
  </si>
  <si>
    <t>O</t>
  </si>
  <si>
    <t>الإدارة العامة والدفاع؛ الضمان الاجتماعي الإجباري</t>
  </si>
  <si>
    <t>Public administration and defence; compulsory social security</t>
  </si>
  <si>
    <t>P</t>
  </si>
  <si>
    <t>التعليم</t>
  </si>
  <si>
    <t>Education</t>
  </si>
  <si>
    <t>Q</t>
  </si>
  <si>
    <t>أنشطة الصحة البشرية والخدمة الاجتماعية</t>
  </si>
  <si>
    <t>Human health and social work activities</t>
  </si>
  <si>
    <t>RS</t>
  </si>
  <si>
    <t>الفنون والترفية والترويح وأنشطة الخدمات الأخرى</t>
  </si>
  <si>
    <t>Arts, recreation and other service activities</t>
  </si>
  <si>
    <t>T</t>
  </si>
  <si>
    <t>أنشطة الأسر المعيشية كصاحب عمل</t>
  </si>
  <si>
    <t>Activities of households as employers</t>
  </si>
  <si>
    <t>المجموع</t>
  </si>
  <si>
    <t>Total</t>
  </si>
  <si>
    <t>إجمالي غير النفطي  </t>
  </si>
  <si>
    <t>Total Non-oil</t>
  </si>
  <si>
    <t xml:space="preserve">الإنتاج  حسب االنشاط الاقتصادي بالأسعار الجارية </t>
  </si>
  <si>
    <t>%</t>
  </si>
  <si>
    <t>2017*</t>
  </si>
  <si>
    <t>Growth Rate of GDP by Economic Activity in Abu Dhabi Emirate at  2007 Constant Prices</t>
  </si>
  <si>
    <t>معدلات نمو الناتج المحلي الإجمالي لإمارة أبوظبي حسب النشاط الاقتصادي بأسعار عام 2007 الثابتة</t>
  </si>
  <si>
    <t>الناتج المحلي الإجمالي حسب النشاط الاقتصادي بالأسعار الجارية</t>
  </si>
  <si>
    <t xml:space="preserve"> Gross Domestic Product by Economic Activity at Current Prices</t>
  </si>
  <si>
    <t xml:space="preserve"> معدلات النمو السنوية للناتج المحلي الإجمالي حسب النشاط الاقتصادي بالأسعار الجارية</t>
  </si>
  <si>
    <t xml:space="preserve"> Annual Growth Rates of the GDP by Economic Activity at Current Prices</t>
  </si>
  <si>
    <t>الأهمية النسبية للأنشطة الاقتصادية من حيث مساهمتها في الناتج المحلي الإجمالي بالأسعار الجارية</t>
  </si>
  <si>
    <t>Percentage Distribution of the GDP by Economic Activity at Current Prices</t>
  </si>
  <si>
    <t>Production by Economic Activity at Current Prices</t>
  </si>
  <si>
    <t xml:space="preserve"> تعويضات العاملين حسب النشاط الاقتصادي بالأسعار الجارية</t>
  </si>
  <si>
    <t xml:space="preserve"> Compensation of Employees by Economic Activity at Current Prices</t>
  </si>
  <si>
    <t xml:space="preserve"> إجمالي تكوين رأس المال الثابت حسب النشاط الاقتصادي بالأسعار الجارية</t>
  </si>
  <si>
    <t>Gross Fixed Capital Formation by Economic Activity at Current Prices</t>
  </si>
  <si>
    <r>
      <t>المصدر:</t>
    </r>
    <r>
      <rPr>
        <sz val="11"/>
        <color theme="1"/>
        <rFont val="Calibri"/>
        <family val="2"/>
        <scheme val="minor"/>
      </rPr>
      <t xml:space="preserve"> مركز الإحصاء - أبوظبي</t>
    </r>
  </si>
  <si>
    <r>
      <t>Source:</t>
    </r>
    <r>
      <rPr>
        <sz val="11"/>
        <color theme="1"/>
        <rFont val="Calibri"/>
        <family val="2"/>
        <scheme val="minor"/>
      </rPr>
      <t xml:space="preserve"> Statistics Centre - Abu Dhabi</t>
    </r>
  </si>
  <si>
    <t>الناتج المحلي الإجمالي حسب النشاط الاقتصادي بأسعار عام 2007 الثابتة</t>
  </si>
  <si>
    <t xml:space="preserve"> Gross Domestic Product by Economic Activity at Constant Prices (2007)</t>
  </si>
  <si>
    <r>
      <t>المصدر:</t>
    </r>
    <r>
      <rPr>
        <sz val="11"/>
        <color theme="1"/>
        <rFont val="Calibri"/>
        <family val="2"/>
        <scheme val="minor"/>
      </rPr>
      <t xml:space="preserve"> مركز الإحصاء - أبوظبي</t>
    </r>
  </si>
  <si>
    <t>إجمالي  الناتج المحلي غير النفطي  </t>
  </si>
  <si>
    <t xml:space="preserve">الناتج المحلي الإجمالي </t>
  </si>
  <si>
    <t xml:space="preserve">Total of GDP </t>
  </si>
  <si>
    <t xml:space="preserve">Total Non-oil GDP </t>
  </si>
  <si>
    <t>الأهمية النسبية للأنشطة الاقتصادية من حيث مساهمتها في الناتج المحلي الإجمالي بأسعار عام 2007 الثابتة</t>
  </si>
  <si>
    <t xml:space="preserve"> Percentage Distribution of the GDP by Economic Activity at (2007) Constant Prices </t>
  </si>
  <si>
    <t>أنشطة الصحة البشرية والخدمة الاجتماعية*</t>
  </si>
  <si>
    <t>Human health and social work activities*</t>
  </si>
  <si>
    <t xml:space="preserve">ملاحظة : استناداً لساسية التنقيح وللمستجدات في البيانات فقد تم تعديل قيمة التعويضات لعام 2017  لأنشطة الصحة البشرية والخدمة الاجتماعية </t>
  </si>
  <si>
    <t>Note: Based on the revision policy and the updates on the input data, the  compensation amount for 2017 for human health and social service activities has been adjusted</t>
  </si>
  <si>
    <t>الأهمية النسبية للأنشطة الاقتصادية من حيث مساهمتها في الناتج المحلي الإجمالي غير النفطي بالأسعار الجارية</t>
  </si>
  <si>
    <t>Percentage Distribution of the Non- Oil GDP by Economic Activity at Current Prices</t>
  </si>
  <si>
    <t>الأهمية النسبية للأنشطة الاقتصادية من حيث مساهمتها في الناتج المحلي الإجمالي غير النفطي  بأسعار عام 2007 الثابتة</t>
  </si>
  <si>
    <t xml:space="preserve">Percentage Distribution of the Non- Oil GDP by Economic Activity at (2007) Constant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</si>
</sst>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?_);_(@_)"/>
    <numFmt numFmtId="170" formatCode="_(* #,##0.00000_);_(* \(#,##0.00000\);_(* &quot;-&quot;??_);_(@_)"/>
    <numFmt numFmtId="171" formatCode="0.0000000000000%"/>
    <numFmt numFmtId="172" formatCode="0.0_ ;\-0.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4042"/>
      <name val="Arial"/>
      <family val="2"/>
    </font>
    <font>
      <sz val="10"/>
      <name val="Arial"/>
      <family val="2"/>
      <charset val="178"/>
    </font>
    <font>
      <b/>
      <sz val="10"/>
      <color theme="0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985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93">
    <xf numFmtId="0" fontId="0" fillId="0" borderId="0" xfId="0"/>
    <xf numFmtId="0" fontId="4" fillId="3" borderId="1" xfId="3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 readingOrder="1"/>
    </xf>
    <xf numFmtId="0" fontId="4" fillId="3" borderId="1" xfId="0" applyFont="1" applyFill="1" applyBorder="1" applyAlignment="1">
      <alignment horizontal="left" vertical="center" wrapText="1"/>
    </xf>
    <xf numFmtId="3" fontId="5" fillId="2" borderId="1" xfId="3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/>
    <xf numFmtId="3" fontId="5" fillId="2" borderId="1" xfId="3" applyNumberFormat="1" applyFont="1" applyFill="1" applyBorder="1" applyAlignment="1">
      <alignment horizontal="left" vertical="center" wrapText="1"/>
    </xf>
    <xf numFmtId="165" fontId="5" fillId="2" borderId="1" xfId="2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/>
    <xf numFmtId="0" fontId="5" fillId="2" borderId="1" xfId="0" applyFont="1" applyFill="1" applyBorder="1" applyAlignment="1">
      <alignment horizontal="left" wrapText="1"/>
    </xf>
    <xf numFmtId="3" fontId="5" fillId="2" borderId="2" xfId="3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wrapText="1"/>
    </xf>
    <xf numFmtId="165" fontId="6" fillId="2" borderId="0" xfId="2" applyNumberFormat="1" applyFont="1" applyFill="1"/>
    <xf numFmtId="0" fontId="6" fillId="2" borderId="0" xfId="0" applyFont="1" applyFill="1"/>
    <xf numFmtId="3" fontId="8" fillId="2" borderId="1" xfId="0" applyNumberFormat="1" applyFont="1" applyFill="1" applyBorder="1"/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4" fillId="4" borderId="15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68" fontId="14" fillId="5" borderId="12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vertical="center"/>
    </xf>
    <xf numFmtId="3" fontId="13" fillId="2" borderId="10" xfId="3" applyNumberFormat="1" applyFont="1" applyFill="1" applyBorder="1" applyAlignment="1">
      <alignment horizontal="right" vertical="center" wrapText="1"/>
    </xf>
    <xf numFmtId="3" fontId="13" fillId="2" borderId="11" xfId="3" applyNumberFormat="1" applyFont="1" applyFill="1" applyBorder="1" applyAlignment="1">
      <alignment horizontal="left" vertical="center" wrapText="1"/>
    </xf>
    <xf numFmtId="3" fontId="13" fillId="2" borderId="4" xfId="3" applyNumberFormat="1" applyFont="1" applyFill="1" applyBorder="1" applyAlignment="1">
      <alignment horizontal="right" vertical="center" wrapText="1"/>
    </xf>
    <xf numFmtId="3" fontId="13" fillId="2" borderId="5" xfId="3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8" fillId="2" borderId="0" xfId="0" applyFont="1" applyFill="1"/>
    <xf numFmtId="0" fontId="0" fillId="2" borderId="0" xfId="0" applyFont="1" applyFill="1"/>
    <xf numFmtId="3" fontId="14" fillId="2" borderId="10" xfId="3" applyNumberFormat="1" applyFont="1" applyFill="1" applyBorder="1" applyAlignment="1">
      <alignment horizontal="right" vertical="center" wrapText="1"/>
    </xf>
    <xf numFmtId="3" fontId="14" fillId="2" borderId="11" xfId="3" applyNumberFormat="1" applyFont="1" applyFill="1" applyBorder="1" applyAlignment="1">
      <alignment horizontal="left" vertical="center" wrapText="1"/>
    </xf>
    <xf numFmtId="3" fontId="14" fillId="2" borderId="4" xfId="3" applyNumberFormat="1" applyFont="1" applyFill="1" applyBorder="1" applyAlignment="1">
      <alignment horizontal="right" vertical="center" wrapText="1"/>
    </xf>
    <xf numFmtId="3" fontId="14" fillId="2" borderId="5" xfId="3" applyNumberFormat="1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vertical="center"/>
    </xf>
    <xf numFmtId="0" fontId="21" fillId="2" borderId="0" xfId="0" applyFont="1" applyFill="1"/>
    <xf numFmtId="0" fontId="18" fillId="2" borderId="0" xfId="0" applyFont="1" applyFill="1" applyAlignment="1">
      <alignment horizontal="left" vertical="center"/>
    </xf>
    <xf numFmtId="0" fontId="22" fillId="3" borderId="12" xfId="0" applyFont="1" applyFill="1" applyBorder="1" applyAlignment="1">
      <alignment horizontal="right" vertical="center" wrapText="1"/>
    </xf>
    <xf numFmtId="0" fontId="22" fillId="3" borderId="13" xfId="3" applyFont="1" applyFill="1" applyBorder="1" applyAlignment="1">
      <alignment horizontal="righ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14" xfId="0" applyFont="1" applyFill="1" applyBorder="1" applyAlignment="1">
      <alignment horizontal="left" vertical="center" wrapText="1"/>
    </xf>
    <xf numFmtId="3" fontId="22" fillId="5" borderId="13" xfId="3" applyNumberFormat="1" applyFont="1" applyFill="1" applyBorder="1" applyAlignment="1">
      <alignment horizontal="right" vertical="center" wrapText="1"/>
    </xf>
    <xf numFmtId="3" fontId="22" fillId="6" borderId="16" xfId="3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right" wrapText="1"/>
    </xf>
    <xf numFmtId="0" fontId="19" fillId="5" borderId="12" xfId="0" applyFont="1" applyFill="1" applyBorder="1" applyAlignment="1">
      <alignment horizontal="right" vertical="center" wrapText="1"/>
    </xf>
    <xf numFmtId="3" fontId="22" fillId="5" borderId="13" xfId="0" applyNumberFormat="1" applyFont="1" applyFill="1" applyBorder="1" applyAlignment="1">
      <alignment vertical="center"/>
    </xf>
    <xf numFmtId="0" fontId="22" fillId="5" borderId="14" xfId="0" applyFont="1" applyFill="1" applyBorder="1" applyAlignment="1">
      <alignment horizontal="left" vertical="center" wrapText="1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9" fillId="6" borderId="15" xfId="0" applyFont="1" applyFill="1" applyBorder="1" applyAlignment="1">
      <alignment horizontal="right" vertical="center" wrapText="1"/>
    </xf>
    <xf numFmtId="3" fontId="22" fillId="6" borderId="16" xfId="0" applyNumberFormat="1" applyFont="1" applyFill="1" applyBorder="1" applyAlignment="1">
      <alignment vertical="center"/>
    </xf>
    <xf numFmtId="0" fontId="22" fillId="6" borderId="17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right" vertical="center" wrapText="1"/>
    </xf>
    <xf numFmtId="3" fontId="14" fillId="2" borderId="4" xfId="0" applyNumberFormat="1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 readingOrder="2"/>
    </xf>
    <xf numFmtId="0" fontId="24" fillId="0" borderId="0" xfId="0" applyFont="1" applyAlignment="1">
      <alignment horizontal="right" vertical="center" readingOrder="2"/>
    </xf>
    <xf numFmtId="0" fontId="18" fillId="2" borderId="0" xfId="0" applyFont="1" applyFill="1" applyAlignment="1">
      <alignment horizontal="left" vertical="center" wrapText="1"/>
    </xf>
    <xf numFmtId="3" fontId="22" fillId="6" borderId="13" xfId="3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left" wrapText="1"/>
    </xf>
    <xf numFmtId="1" fontId="0" fillId="2" borderId="0" xfId="0" applyNumberFormat="1" applyFont="1" applyFill="1" applyAlignment="1">
      <alignment vertical="center"/>
    </xf>
    <xf numFmtId="4" fontId="0" fillId="2" borderId="0" xfId="0" applyNumberFormat="1" applyFont="1" applyFill="1" applyAlignment="1">
      <alignment vertical="center"/>
    </xf>
    <xf numFmtId="0" fontId="19" fillId="6" borderId="12" xfId="0" applyFont="1" applyFill="1" applyBorder="1" applyAlignment="1">
      <alignment horizontal="right" vertical="center" wrapText="1"/>
    </xf>
    <xf numFmtId="3" fontId="22" fillId="6" borderId="13" xfId="0" applyNumberFormat="1" applyFont="1" applyFill="1" applyBorder="1" applyAlignment="1">
      <alignment vertical="center"/>
    </xf>
    <xf numFmtId="0" fontId="22" fillId="6" borderId="14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 readingOrder="2"/>
    </xf>
    <xf numFmtId="3" fontId="0" fillId="2" borderId="0" xfId="0" applyNumberFormat="1" applyFont="1" applyFill="1" applyAlignment="1">
      <alignment vertical="center" readingOrder="2"/>
    </xf>
    <xf numFmtId="0" fontId="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165" fontId="21" fillId="2" borderId="0" xfId="0" applyNumberFormat="1" applyFont="1" applyFill="1" applyAlignment="1">
      <alignment vertical="center"/>
    </xf>
    <xf numFmtId="1" fontId="18" fillId="2" borderId="0" xfId="0" applyNumberFormat="1" applyFont="1" applyFill="1" applyAlignment="1">
      <alignment vertical="center"/>
    </xf>
    <xf numFmtId="165" fontId="14" fillId="2" borderId="10" xfId="2" applyNumberFormat="1" applyFont="1" applyFill="1" applyBorder="1" applyAlignment="1">
      <alignment horizontal="center" vertical="center"/>
    </xf>
    <xf numFmtId="165" fontId="14" fillId="2" borderId="4" xfId="2" applyNumberFormat="1" applyFont="1" applyFill="1" applyBorder="1" applyAlignment="1">
      <alignment horizontal="center" vertical="center"/>
    </xf>
    <xf numFmtId="165" fontId="22" fillId="5" borderId="13" xfId="2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right" vertical="center" wrapText="1"/>
    </xf>
    <xf numFmtId="165" fontId="22" fillId="4" borderId="16" xfId="2" applyNumberFormat="1" applyFont="1" applyFill="1" applyBorder="1" applyAlignment="1">
      <alignment horizontal="center" vertical="center"/>
    </xf>
    <xf numFmtId="165" fontId="0" fillId="2" borderId="0" xfId="0" applyNumberFormat="1" applyFont="1" applyFill="1" applyAlignment="1">
      <alignment vertical="center"/>
    </xf>
    <xf numFmtId="1" fontId="0" fillId="2" borderId="0" xfId="0" applyNumberFormat="1" applyFont="1" applyFill="1" applyAlignment="1">
      <alignment vertical="center" readingOrder="2"/>
    </xf>
    <xf numFmtId="0" fontId="12" fillId="2" borderId="0" xfId="0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/>
    <xf numFmtId="0" fontId="12" fillId="2" borderId="9" xfId="0" applyFont="1" applyFill="1" applyBorder="1" applyAlignment="1">
      <alignment horizontal="right" vertical="center" wrapText="1"/>
    </xf>
    <xf numFmtId="0" fontId="25" fillId="6" borderId="12" xfId="0" applyFont="1" applyFill="1" applyBorder="1" applyAlignment="1">
      <alignment horizontal="right" vertical="center" wrapText="1"/>
    </xf>
    <xf numFmtId="3" fontId="22" fillId="6" borderId="14" xfId="3" applyNumberFormat="1" applyFont="1" applyFill="1" applyBorder="1" applyAlignment="1">
      <alignment horizontal="left" vertical="center" wrapText="1"/>
    </xf>
    <xf numFmtId="165" fontId="22" fillId="6" borderId="13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3" fontId="21" fillId="2" borderId="0" xfId="0" applyNumberFormat="1" applyFont="1" applyFill="1" applyAlignment="1">
      <alignment vertical="center"/>
    </xf>
    <xf numFmtId="167" fontId="0" fillId="2" borderId="0" xfId="0" applyNumberFormat="1" applyFont="1" applyFill="1" applyAlignment="1">
      <alignment vertical="center"/>
    </xf>
    <xf numFmtId="0" fontId="25" fillId="5" borderId="12" xfId="0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vertical="center"/>
    </xf>
    <xf numFmtId="1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3" xfId="3" applyFont="1" applyFill="1" applyBorder="1" applyAlignment="1">
      <alignment horizontal="right" vertical="center" wrapText="1" readingOrder="2"/>
    </xf>
    <xf numFmtId="0" fontId="22" fillId="3" borderId="13" xfId="0" applyFont="1" applyFill="1" applyBorder="1" applyAlignment="1">
      <alignment horizontal="center" vertical="center" readingOrder="2"/>
    </xf>
    <xf numFmtId="0" fontId="22" fillId="3" borderId="13" xfId="0" applyFont="1" applyFill="1" applyBorder="1" applyAlignment="1">
      <alignment horizontal="left" vertical="center" wrapText="1" readingOrder="2"/>
    </xf>
    <xf numFmtId="0" fontId="22" fillId="3" borderId="14" xfId="0" applyFont="1" applyFill="1" applyBorder="1" applyAlignment="1">
      <alignment horizontal="left" vertical="center" wrapText="1" readingOrder="2"/>
    </xf>
    <xf numFmtId="0" fontId="12" fillId="2" borderId="0" xfId="0" applyFont="1" applyFill="1" applyBorder="1" applyAlignment="1">
      <alignment vertical="center" readingOrder="2"/>
    </xf>
    <xf numFmtId="0" fontId="7" fillId="3" borderId="12" xfId="0" applyFont="1" applyFill="1" applyBorder="1" applyAlignment="1">
      <alignment horizontal="right" vertical="center" wrapText="1" readingOrder="2"/>
    </xf>
    <xf numFmtId="0" fontId="7" fillId="3" borderId="13" xfId="3" applyFont="1" applyFill="1" applyBorder="1" applyAlignment="1">
      <alignment horizontal="right" vertical="center" wrapText="1" readingOrder="2"/>
    </xf>
    <xf numFmtId="0" fontId="7" fillId="3" borderId="13" xfId="0" applyFont="1" applyFill="1" applyBorder="1" applyAlignment="1">
      <alignment horizontal="center" vertical="center" readingOrder="2"/>
    </xf>
    <xf numFmtId="0" fontId="7" fillId="3" borderId="13" xfId="0" applyFont="1" applyFill="1" applyBorder="1" applyAlignment="1">
      <alignment horizontal="left" vertical="center" wrapText="1" readingOrder="2"/>
    </xf>
    <xf numFmtId="0" fontId="7" fillId="3" borderId="14" xfId="0" applyFont="1" applyFill="1" applyBorder="1" applyAlignment="1">
      <alignment horizontal="left" vertical="center" wrapText="1" readingOrder="2"/>
    </xf>
    <xf numFmtId="0" fontId="0" fillId="0" borderId="0" xfId="0" applyAlignment="1">
      <alignment vertical="center" readingOrder="2"/>
    </xf>
    <xf numFmtId="3" fontId="9" fillId="2" borderId="1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0" fontId="27" fillId="5" borderId="12" xfId="0" applyFont="1" applyFill="1" applyBorder="1" applyAlignment="1">
      <alignment horizontal="right" vertical="center" wrapText="1"/>
    </xf>
    <xf numFmtId="3" fontId="8" fillId="5" borderId="13" xfId="0" applyNumberFormat="1" applyFont="1" applyFill="1" applyBorder="1" applyAlignment="1">
      <alignment vertical="center"/>
    </xf>
    <xf numFmtId="0" fontId="27" fillId="6" borderId="12" xfId="0" applyFont="1" applyFill="1" applyBorder="1" applyAlignment="1">
      <alignment horizontal="right" vertical="center" wrapText="1"/>
    </xf>
    <xf numFmtId="3" fontId="8" fillId="6" borderId="13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horizontal="right" vertical="center" wrapText="1"/>
    </xf>
    <xf numFmtId="166" fontId="14" fillId="2" borderId="10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right" vertical="center" wrapText="1"/>
    </xf>
    <xf numFmtId="166" fontId="14" fillId="2" borderId="4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right" vertical="center" wrapText="1"/>
    </xf>
    <xf numFmtId="3" fontId="14" fillId="2" borderId="7" xfId="3" applyNumberFormat="1" applyFont="1" applyFill="1" applyBorder="1" applyAlignment="1">
      <alignment horizontal="right" vertical="center" wrapText="1"/>
    </xf>
    <xf numFmtId="166" fontId="14" fillId="2" borderId="7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/>
    </xf>
    <xf numFmtId="168" fontId="22" fillId="5" borderId="13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4" fillId="5" borderId="15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22" fillId="6" borderId="12" xfId="0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7" fillId="6" borderId="12" xfId="0" applyFont="1" applyFill="1" applyBorder="1" applyAlignment="1">
      <alignment horizontal="right" vertical="center" wrapText="1"/>
    </xf>
    <xf numFmtId="0" fontId="25" fillId="6" borderId="15" xfId="0" applyFont="1" applyFill="1" applyBorder="1" applyAlignment="1">
      <alignment horizontal="right" vertical="center" wrapText="1"/>
    </xf>
    <xf numFmtId="3" fontId="22" fillId="6" borderId="17" xfId="3" applyNumberFormat="1" applyFont="1" applyFill="1" applyBorder="1" applyAlignment="1">
      <alignment horizontal="left" vertical="center" wrapText="1"/>
    </xf>
    <xf numFmtId="9" fontId="22" fillId="5" borderId="13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top" readingOrder="2"/>
    </xf>
    <xf numFmtId="0" fontId="10" fillId="0" borderId="0" xfId="0" applyFont="1" applyAlignment="1">
      <alignment horizontal="left" vertical="top" readingOrder="2"/>
    </xf>
    <xf numFmtId="0" fontId="12" fillId="2" borderId="6" xfId="0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vertical="center"/>
    </xf>
    <xf numFmtId="165" fontId="14" fillId="2" borderId="7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 wrapText="1"/>
    </xf>
    <xf numFmtId="3" fontId="13" fillId="2" borderId="7" xfId="3" applyNumberFormat="1" applyFont="1" applyFill="1" applyBorder="1" applyAlignment="1">
      <alignment horizontal="right" vertical="center" wrapText="1"/>
    </xf>
    <xf numFmtId="3" fontId="9" fillId="2" borderId="7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horizontal="left" vertical="center" wrapText="1"/>
    </xf>
    <xf numFmtId="3" fontId="10" fillId="0" borderId="0" xfId="0" applyNumberFormat="1" applyFont="1" applyAlignment="1">
      <alignment vertical="top" wrapText="1"/>
    </xf>
    <xf numFmtId="0" fontId="22" fillId="3" borderId="13" xfId="0" applyFont="1" applyFill="1" applyBorder="1" applyAlignment="1">
      <alignment horizontal="center" vertical="center" wrapText="1" readingOrder="2"/>
    </xf>
    <xf numFmtId="0" fontId="0" fillId="2" borderId="0" xfId="0" applyFont="1" applyFill="1" applyAlignment="1">
      <alignment horizontal="center" vertical="center"/>
    </xf>
    <xf numFmtId="169" fontId="0" fillId="2" borderId="0" xfId="1" applyNumberFormat="1" applyFont="1" applyFill="1" applyAlignment="1">
      <alignment vertical="center"/>
    </xf>
    <xf numFmtId="169" fontId="18" fillId="2" borderId="0" xfId="1" applyNumberFormat="1" applyFont="1" applyFill="1" applyAlignment="1">
      <alignment horizontal="left" vertical="center"/>
    </xf>
    <xf numFmtId="169" fontId="22" fillId="5" borderId="14" xfId="1" applyNumberFormat="1" applyFont="1" applyFill="1" applyBorder="1" applyAlignment="1">
      <alignment horizontal="left" vertical="center" wrapText="1"/>
    </xf>
    <xf numFmtId="169" fontId="22" fillId="6" borderId="14" xfId="1" applyNumberFormat="1" applyFont="1" applyFill="1" applyBorder="1" applyAlignment="1">
      <alignment horizontal="left" vertical="center" wrapText="1"/>
    </xf>
    <xf numFmtId="169" fontId="14" fillId="2" borderId="11" xfId="1" applyNumberFormat="1" applyFont="1" applyFill="1" applyBorder="1" applyAlignment="1">
      <alignment horizontal="left" vertical="center" wrapText="1"/>
    </xf>
    <xf numFmtId="169" fontId="14" fillId="2" borderId="8" xfId="1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 applyAlignment="1">
      <alignment horizontal="left" vertical="center"/>
    </xf>
    <xf numFmtId="0" fontId="22" fillId="3" borderId="14" xfId="1" applyNumberFormat="1" applyFont="1" applyFill="1" applyBorder="1" applyAlignment="1">
      <alignment horizontal="left" vertical="center" wrapText="1" readingOrder="2"/>
    </xf>
    <xf numFmtId="169" fontId="21" fillId="2" borderId="0" xfId="1" applyNumberFormat="1" applyFont="1" applyFill="1" applyAlignment="1">
      <alignment horizontal="center" vertical="center" readingOrder="2"/>
    </xf>
    <xf numFmtId="169" fontId="0" fillId="2" borderId="0" xfId="1" applyNumberFormat="1" applyFont="1" applyFill="1" applyAlignment="1">
      <alignment horizontal="center" vertical="center" readingOrder="2"/>
    </xf>
    <xf numFmtId="0" fontId="22" fillId="3" borderId="13" xfId="1" applyNumberFormat="1" applyFont="1" applyFill="1" applyBorder="1" applyAlignment="1">
      <alignment horizontal="center" vertical="center" readingOrder="2"/>
    </xf>
    <xf numFmtId="166" fontId="15" fillId="2" borderId="0" xfId="0" applyNumberFormat="1" applyFont="1" applyFill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70" fontId="0" fillId="2" borderId="0" xfId="1" applyNumberFormat="1" applyFont="1" applyFill="1" applyAlignment="1">
      <alignment vertical="center"/>
    </xf>
    <xf numFmtId="171" fontId="0" fillId="2" borderId="0" xfId="0" applyNumberFormat="1" applyFont="1" applyFill="1" applyAlignment="1">
      <alignment vertical="center"/>
    </xf>
    <xf numFmtId="9" fontId="0" fillId="2" borderId="0" xfId="2" applyFont="1" applyFill="1" applyAlignment="1">
      <alignment vertical="center"/>
    </xf>
    <xf numFmtId="0" fontId="10" fillId="0" borderId="0" xfId="0" applyFont="1" applyAlignment="1">
      <alignment horizontal="left" vertical="top" wrapText="1" readingOrder="2"/>
    </xf>
    <xf numFmtId="172" fontId="22" fillId="5" borderId="17" xfId="0" applyNumberFormat="1" applyFont="1" applyFill="1" applyBorder="1" applyAlignment="1">
      <alignment horizontal="left" vertical="center" wrapText="1"/>
    </xf>
    <xf numFmtId="172" fontId="22" fillId="4" borderId="17" xfId="0" applyNumberFormat="1" applyFont="1" applyFill="1" applyBorder="1" applyAlignment="1">
      <alignment horizontal="left" vertical="center" wrapText="1"/>
    </xf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4" fillId="4" borderId="15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3" fontId="14" fillId="2" borderId="10" xfId="3" applyNumberFormat="1" applyFont="1" applyFill="1" applyBorder="1" applyAlignment="1">
      <alignment horizontal="right" vertical="center" wrapText="1"/>
    </xf>
    <xf numFmtId="3" fontId="14" fillId="2" borderId="11" xfId="3" applyNumberFormat="1" applyFont="1" applyFill="1" applyBorder="1" applyAlignment="1">
      <alignment horizontal="left" vertical="center" wrapText="1"/>
    </xf>
    <xf numFmtId="3" fontId="14" fillId="2" borderId="4" xfId="3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left" vertical="center"/>
    </xf>
    <xf numFmtId="0" fontId="22" fillId="3" borderId="12" xfId="0" applyFont="1" applyFill="1" applyBorder="1" applyAlignment="1">
      <alignment horizontal="right" vertical="center" wrapText="1"/>
    </xf>
    <xf numFmtId="0" fontId="22" fillId="3" borderId="13" xfId="3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horizontal="left" vertical="center" wrapText="1"/>
    </xf>
    <xf numFmtId="3" fontId="22" fillId="5" borderId="13" xfId="3" applyNumberFormat="1" applyFont="1" applyFill="1" applyBorder="1" applyAlignment="1">
      <alignment horizontal="right" vertical="center" wrapText="1"/>
    </xf>
    <xf numFmtId="3" fontId="22" fillId="6" borderId="16" xfId="3" applyNumberFormat="1" applyFont="1" applyFill="1" applyBorder="1" applyAlignment="1">
      <alignment horizontal="right" vertical="center" wrapText="1"/>
    </xf>
    <xf numFmtId="0" fontId="22" fillId="5" borderId="14" xfId="0" applyFont="1" applyFill="1" applyBorder="1" applyAlignment="1">
      <alignment horizontal="left" vertical="center" wrapText="1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2" fillId="6" borderId="17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right" vertical="center" wrapText="1"/>
    </xf>
    <xf numFmtId="3" fontId="22" fillId="6" borderId="13" xfId="3" applyNumberFormat="1" applyFont="1" applyFill="1" applyBorder="1" applyAlignment="1">
      <alignment horizontal="right" vertical="center" wrapText="1"/>
    </xf>
    <xf numFmtId="1" fontId="0" fillId="2" borderId="0" xfId="0" applyNumberFormat="1" applyFont="1" applyFill="1" applyAlignment="1">
      <alignment vertical="center"/>
    </xf>
    <xf numFmtId="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 readingOrder="2"/>
    </xf>
    <xf numFmtId="0" fontId="20" fillId="2" borderId="0" xfId="0" applyFont="1" applyFill="1" applyAlignment="1">
      <alignment horizontal="center" vertical="center"/>
    </xf>
    <xf numFmtId="165" fontId="21" fillId="2" borderId="0" xfId="0" applyNumberFormat="1" applyFont="1" applyFill="1" applyAlignment="1">
      <alignment vertical="center"/>
    </xf>
    <xf numFmtId="1" fontId="18" fillId="2" borderId="0" xfId="0" applyNumberFormat="1" applyFont="1" applyFill="1" applyAlignment="1">
      <alignment vertical="center"/>
    </xf>
    <xf numFmtId="0" fontId="19" fillId="4" borderId="15" xfId="0" applyFont="1" applyFill="1" applyBorder="1" applyAlignment="1">
      <alignment horizontal="right" vertical="center" wrapText="1"/>
    </xf>
    <xf numFmtId="165" fontId="0" fillId="2" borderId="0" xfId="0" applyNumberFormat="1" applyFont="1" applyFill="1" applyAlignment="1">
      <alignment vertical="center"/>
    </xf>
    <xf numFmtId="1" fontId="0" fillId="2" borderId="0" xfId="0" applyNumberFormat="1" applyFont="1" applyFill="1" applyAlignment="1">
      <alignment vertical="center" readingOrder="2"/>
    </xf>
    <xf numFmtId="0" fontId="12" fillId="2" borderId="9" xfId="0" applyFont="1" applyFill="1" applyBorder="1" applyAlignment="1">
      <alignment horizontal="right" vertical="center" wrapText="1"/>
    </xf>
    <xf numFmtId="3" fontId="22" fillId="6" borderId="14" xfId="3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3" xfId="3" applyFont="1" applyFill="1" applyBorder="1" applyAlignment="1">
      <alignment horizontal="right" vertical="center" wrapText="1" readingOrder="2"/>
    </xf>
    <xf numFmtId="0" fontId="22" fillId="3" borderId="13" xfId="0" applyFont="1" applyFill="1" applyBorder="1" applyAlignment="1">
      <alignment horizontal="center" vertical="center" readingOrder="2"/>
    </xf>
    <xf numFmtId="0" fontId="22" fillId="3" borderId="13" xfId="0" applyFont="1" applyFill="1" applyBorder="1" applyAlignment="1">
      <alignment horizontal="left" vertical="center" wrapText="1" readingOrder="2"/>
    </xf>
    <xf numFmtId="0" fontId="22" fillId="3" borderId="14" xfId="0" applyFont="1" applyFill="1" applyBorder="1" applyAlignment="1">
      <alignment horizontal="left" vertical="center" wrapText="1" readingOrder="2"/>
    </xf>
    <xf numFmtId="0" fontId="0" fillId="0" borderId="0" xfId="0" applyFont="1" applyAlignment="1">
      <alignment vertical="center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3" fontId="14" fillId="2" borderId="7" xfId="3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readingOrder="2"/>
    </xf>
    <xf numFmtId="0" fontId="10" fillId="0" borderId="0" xfId="0" applyFont="1" applyAlignment="1">
      <alignment horizontal="left" vertical="top" readingOrder="2"/>
    </xf>
    <xf numFmtId="172" fontId="22" fillId="6" borderId="14" xfId="3" applyNumberFormat="1" applyFont="1" applyFill="1" applyBorder="1" applyAlignment="1">
      <alignment horizontal="left" vertical="center" wrapText="1"/>
    </xf>
    <xf numFmtId="172" fontId="14" fillId="2" borderId="11" xfId="1" applyNumberFormat="1" applyFont="1" applyFill="1" applyBorder="1" applyAlignment="1">
      <alignment horizontal="left" vertical="center" wrapText="1"/>
    </xf>
    <xf numFmtId="172" fontId="14" fillId="2" borderId="5" xfId="1" applyNumberFormat="1" applyFont="1" applyFill="1" applyBorder="1" applyAlignment="1">
      <alignment horizontal="left" vertical="center" wrapText="1"/>
    </xf>
    <xf numFmtId="172" fontId="14" fillId="2" borderId="8" xfId="1" applyNumberFormat="1" applyFont="1" applyFill="1" applyBorder="1" applyAlignment="1">
      <alignment horizontal="left" vertical="center" wrapText="1"/>
    </xf>
    <xf numFmtId="165" fontId="18" fillId="2" borderId="0" xfId="2" applyNumberFormat="1" applyFont="1" applyFill="1" applyAlignment="1">
      <alignment horizontal="left" vertical="center"/>
    </xf>
    <xf numFmtId="165" fontId="17" fillId="2" borderId="0" xfId="2" applyNumberFormat="1" applyFont="1" applyFill="1" applyAlignment="1">
      <alignment horizontal="left" vertical="center"/>
    </xf>
    <xf numFmtId="165" fontId="18" fillId="2" borderId="0" xfId="2" applyNumberFormat="1" applyFont="1" applyFill="1" applyAlignment="1">
      <alignment horizontal="left" vertical="center" wrapText="1"/>
    </xf>
    <xf numFmtId="166" fontId="22" fillId="5" borderId="14" xfId="1" applyNumberFormat="1" applyFont="1" applyFill="1" applyBorder="1" applyAlignment="1">
      <alignment horizontal="left" vertical="center" wrapText="1"/>
    </xf>
    <xf numFmtId="166" fontId="22" fillId="4" borderId="17" xfId="1" applyNumberFormat="1" applyFont="1" applyFill="1" applyBorder="1" applyAlignment="1">
      <alignment horizontal="left" vertical="center" wrapText="1"/>
    </xf>
    <xf numFmtId="166" fontId="22" fillId="6" borderId="14" xfId="1" applyNumberFormat="1" applyFont="1" applyFill="1" applyBorder="1" applyAlignment="1">
      <alignment horizontal="left" vertical="center" wrapText="1"/>
    </xf>
    <xf numFmtId="166" fontId="14" fillId="2" borderId="11" xfId="1" applyNumberFormat="1" applyFont="1" applyFill="1" applyBorder="1" applyAlignment="1">
      <alignment horizontal="left" vertical="center" wrapText="1"/>
    </xf>
    <xf numFmtId="166" fontId="14" fillId="2" borderId="8" xfId="1" applyNumberFormat="1" applyFont="1" applyFill="1" applyBorder="1" applyAlignment="1">
      <alignment horizontal="left" vertical="center" wrapText="1"/>
    </xf>
    <xf numFmtId="167" fontId="22" fillId="6" borderId="17" xfId="0" applyNumberFormat="1" applyFont="1" applyFill="1" applyBorder="1" applyAlignment="1">
      <alignment horizontal="left" vertical="center" wrapText="1"/>
    </xf>
    <xf numFmtId="167" fontId="14" fillId="2" borderId="11" xfId="3" applyNumberFormat="1" applyFont="1" applyFill="1" applyBorder="1" applyAlignment="1">
      <alignment horizontal="left" vertical="center" wrapText="1"/>
    </xf>
    <xf numFmtId="167" fontId="14" fillId="2" borderId="5" xfId="0" applyNumberFormat="1" applyFont="1" applyFill="1" applyBorder="1" applyAlignment="1">
      <alignment horizontal="left" vertical="center" wrapText="1"/>
    </xf>
    <xf numFmtId="167" fontId="14" fillId="2" borderId="8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Alignment="1">
      <alignment vertical="center"/>
    </xf>
    <xf numFmtId="169" fontId="22" fillId="6" borderId="17" xfId="1" applyNumberFormat="1" applyFont="1" applyFill="1" applyBorder="1" applyAlignment="1">
      <alignment horizontal="left" vertical="center" wrapText="1"/>
    </xf>
    <xf numFmtId="169" fontId="14" fillId="2" borderId="5" xfId="1" applyNumberFormat="1" applyFont="1" applyFill="1" applyBorder="1" applyAlignment="1">
      <alignment horizontal="left" vertical="center" wrapText="1"/>
    </xf>
    <xf numFmtId="169" fontId="22" fillId="5" borderId="17" xfId="1" applyNumberFormat="1" applyFont="1" applyFill="1" applyBorder="1" applyAlignment="1">
      <alignment horizontal="right" vertical="center" wrapText="1"/>
    </xf>
    <xf numFmtId="169" fontId="22" fillId="6" borderId="17" xfId="1" applyNumberFormat="1" applyFont="1" applyFill="1" applyBorder="1" applyAlignment="1">
      <alignment horizontal="right" vertical="center" wrapText="1"/>
    </xf>
    <xf numFmtId="169" fontId="22" fillId="6" borderId="14" xfId="1" applyNumberFormat="1" applyFont="1" applyFill="1" applyBorder="1" applyAlignment="1">
      <alignment horizontal="right" vertical="center" wrapText="1"/>
    </xf>
    <xf numFmtId="169" fontId="14" fillId="2" borderId="11" xfId="1" applyNumberFormat="1" applyFont="1" applyFill="1" applyBorder="1" applyAlignment="1">
      <alignment horizontal="right" vertical="center" wrapText="1"/>
    </xf>
    <xf numFmtId="169" fontId="14" fillId="2" borderId="5" xfId="1" applyNumberFormat="1" applyFont="1" applyFill="1" applyBorder="1" applyAlignment="1">
      <alignment horizontal="right" vertical="center" wrapText="1"/>
    </xf>
    <xf numFmtId="169" fontId="14" fillId="2" borderId="8" xfId="1" applyNumberFormat="1" applyFont="1" applyFill="1" applyBorder="1" applyAlignment="1">
      <alignment horizontal="right" vertical="center" wrapText="1"/>
    </xf>
    <xf numFmtId="169" fontId="14" fillId="2" borderId="10" xfId="1" applyNumberFormat="1" applyFont="1" applyFill="1" applyBorder="1" applyAlignment="1">
      <alignment horizontal="right" vertical="center" wrapText="1"/>
    </xf>
    <xf numFmtId="169" fontId="14" fillId="2" borderId="4" xfId="1" applyNumberFormat="1" applyFont="1" applyFill="1" applyBorder="1" applyAlignment="1">
      <alignment horizontal="right" vertical="center" wrapText="1"/>
    </xf>
    <xf numFmtId="169" fontId="14" fillId="2" borderId="7" xfId="1" applyNumberFormat="1" applyFont="1" applyFill="1" applyBorder="1" applyAlignment="1">
      <alignment horizontal="right" vertical="center" wrapText="1"/>
    </xf>
    <xf numFmtId="167" fontId="14" fillId="2" borderId="5" xfId="3" applyNumberFormat="1" applyFont="1" applyFill="1" applyBorder="1" applyAlignment="1">
      <alignment horizontal="left" vertical="center" wrapText="1"/>
    </xf>
    <xf numFmtId="167" fontId="14" fillId="2" borderId="4" xfId="3" applyNumberFormat="1" applyFont="1" applyFill="1" applyBorder="1" applyAlignment="1">
      <alignment horizontal="left" vertical="center" wrapText="1"/>
    </xf>
    <xf numFmtId="167" fontId="14" fillId="2" borderId="10" xfId="3" applyNumberFormat="1" applyFont="1" applyFill="1" applyBorder="1" applyAlignment="1">
      <alignment horizontal="left" vertical="center" wrapText="1"/>
    </xf>
    <xf numFmtId="167" fontId="14" fillId="2" borderId="17" xfId="3" applyNumberFormat="1" applyFont="1" applyFill="1" applyBorder="1" applyAlignment="1">
      <alignment horizontal="left" vertical="center" wrapText="1"/>
    </xf>
    <xf numFmtId="167" fontId="14" fillId="2" borderId="16" xfId="3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readingOrder="2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 readingOrder="2"/>
    </xf>
    <xf numFmtId="0" fontId="20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 readingOrder="2"/>
    </xf>
    <xf numFmtId="0" fontId="20" fillId="0" borderId="0" xfId="0" applyFont="1" applyFill="1" applyAlignment="1">
      <alignment horizontal="center" vertical="center" readingOrder="2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169" fontId="22" fillId="6" borderId="16" xfId="1" applyNumberFormat="1" applyFont="1" applyFill="1" applyBorder="1" applyAlignment="1">
      <alignment horizontal="right" vertical="center" wrapText="1"/>
    </xf>
    <xf numFmtId="169" fontId="22" fillId="4" borderId="16" xfId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rightToLeft="1" workbookViewId="0">
      <pane xSplit="1" ySplit="5" topLeftCell="H6" activePane="bottomRight" state="frozen"/>
      <selection activeCell="Y11" sqref="Y11"/>
      <selection pane="topRight" activeCell="Y11" sqref="Y11"/>
      <selection pane="bottomLeft" activeCell="Y11" sqref="Y11"/>
      <selection pane="bottomRight" activeCell="I15" sqref="I15"/>
    </sheetView>
  </sheetViews>
  <sheetFormatPr defaultRowHeight="15" x14ac:dyDescent="0.25"/>
  <cols>
    <col min="1" max="1" width="36.7109375" style="13" customWidth="1"/>
    <col min="2" max="5" width="8.7109375" style="13" customWidth="1"/>
    <col min="6" max="10" width="8.7109375" style="15" customWidth="1"/>
    <col min="11" max="11" width="7.5703125" style="15" bestFit="1" customWidth="1"/>
    <col min="12" max="12" width="9.140625" style="15" bestFit="1" customWidth="1"/>
    <col min="13" max="15" width="9.140625" style="15" customWidth="1"/>
    <col min="16" max="16" width="10.140625" style="15" bestFit="1" customWidth="1"/>
    <col min="17" max="17" width="10.140625" style="15" customWidth="1"/>
    <col min="18" max="18" width="11.28515625" style="15" customWidth="1"/>
    <col min="19" max="19" width="36.7109375" customWidth="1"/>
  </cols>
  <sheetData>
    <row r="2" spans="1:19" x14ac:dyDescent="0.25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pans="1:19" x14ac:dyDescent="0.25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</row>
    <row r="4" spans="1:19" ht="15.75" thickBot="1" x14ac:dyDescent="0.3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</row>
    <row r="5" spans="1:19" ht="16.5" thickTop="1" thickBot="1" x14ac:dyDescent="0.3">
      <c r="A5" s="1" t="s">
        <v>2</v>
      </c>
      <c r="B5" s="2">
        <v>2001</v>
      </c>
      <c r="C5" s="2">
        <v>2002</v>
      </c>
      <c r="D5" s="2">
        <v>2003</v>
      </c>
      <c r="E5" s="2">
        <v>2004</v>
      </c>
      <c r="F5" s="2">
        <v>2005</v>
      </c>
      <c r="G5" s="2">
        <v>2006</v>
      </c>
      <c r="H5" s="2">
        <v>2007</v>
      </c>
      <c r="I5" s="2">
        <v>2008</v>
      </c>
      <c r="J5" s="2">
        <v>2009</v>
      </c>
      <c r="K5" s="3">
        <v>2010</v>
      </c>
      <c r="L5" s="3">
        <v>2011</v>
      </c>
      <c r="M5" s="3">
        <v>2012</v>
      </c>
      <c r="N5" s="3">
        <v>2013</v>
      </c>
      <c r="O5" s="3">
        <v>2014</v>
      </c>
      <c r="P5" s="3">
        <v>2015</v>
      </c>
      <c r="Q5" s="3">
        <v>2016</v>
      </c>
      <c r="R5" s="4" t="s">
        <v>104</v>
      </c>
      <c r="S5" s="4"/>
    </row>
    <row r="6" spans="1:19" ht="16.5" thickTop="1" thickBot="1" x14ac:dyDescent="0.3">
      <c r="A6" s="5" t="s">
        <v>3</v>
      </c>
      <c r="B6" s="6">
        <v>177844.56060326804</v>
      </c>
      <c r="C6" s="6">
        <v>187017.81035811896</v>
      </c>
      <c r="D6" s="6">
        <v>222064.04890230004</v>
      </c>
      <c r="E6" s="6">
        <v>291134.94220199995</v>
      </c>
      <c r="F6" s="6">
        <v>383429.83253805962</v>
      </c>
      <c r="G6" s="6">
        <v>492249.18253727868</v>
      </c>
      <c r="H6" s="6">
        <v>545367.2615419717</v>
      </c>
      <c r="I6" s="6">
        <v>705159.15981901193</v>
      </c>
      <c r="J6" s="6">
        <v>535310.82681124576</v>
      </c>
      <c r="K6" s="6">
        <v>639952.23755023931</v>
      </c>
      <c r="L6" s="6">
        <v>846683.69784988987</v>
      </c>
      <c r="M6" s="6">
        <v>909721.41840649082</v>
      </c>
      <c r="N6" s="6">
        <v>931773.14941535902</v>
      </c>
      <c r="O6" s="6">
        <v>960145.65018789354</v>
      </c>
      <c r="P6" s="6">
        <v>778501.41674629552</v>
      </c>
      <c r="Q6" s="6">
        <v>760395.9938944045</v>
      </c>
      <c r="R6" s="6">
        <v>832469.57463979255</v>
      </c>
      <c r="S6" s="7" t="s">
        <v>4</v>
      </c>
    </row>
    <row r="7" spans="1:19" ht="27" thickTop="1" thickBot="1" x14ac:dyDescent="0.3">
      <c r="A7" s="5" t="s">
        <v>5</v>
      </c>
      <c r="B7" s="6">
        <v>78468.606824268049</v>
      </c>
      <c r="C7" s="6">
        <v>77249.333120118943</v>
      </c>
      <c r="D7" s="6">
        <v>100257.47633600002</v>
      </c>
      <c r="E7" s="6">
        <v>147495.065011</v>
      </c>
      <c r="F7" s="6">
        <v>214501.07298443042</v>
      </c>
      <c r="G7" s="6">
        <v>290278.28592985094</v>
      </c>
      <c r="H7" s="6">
        <v>306088.39553366357</v>
      </c>
      <c r="I7" s="6">
        <v>411068.68523668865</v>
      </c>
      <c r="J7" s="6">
        <v>237425.54565578568</v>
      </c>
      <c r="K7" s="6">
        <v>315535.48293281143</v>
      </c>
      <c r="L7" s="6">
        <v>482451.10667539749</v>
      </c>
      <c r="M7" s="6">
        <v>516213.7819989656</v>
      </c>
      <c r="N7" s="6">
        <v>507823.56189430645</v>
      </c>
      <c r="O7" s="6">
        <v>485469.24610625621</v>
      </c>
      <c r="P7" s="6">
        <v>273077.75973191549</v>
      </c>
      <c r="Q7" s="6">
        <v>241148.2781178435</v>
      </c>
      <c r="R7" s="6">
        <v>298814.04879116226</v>
      </c>
      <c r="S7" s="7" t="s">
        <v>6</v>
      </c>
    </row>
    <row r="8" spans="1:19" ht="27" thickTop="1" thickBot="1" x14ac:dyDescent="0.3">
      <c r="A8" s="5" t="s">
        <v>7</v>
      </c>
      <c r="B8" s="6">
        <v>99375.953778999989</v>
      </c>
      <c r="C8" s="6">
        <v>109768.47723800002</v>
      </c>
      <c r="D8" s="6">
        <v>121806.57256630002</v>
      </c>
      <c r="E8" s="6">
        <v>143639.87719099995</v>
      </c>
      <c r="F8" s="6">
        <v>168928.75955362921</v>
      </c>
      <c r="G8" s="6">
        <v>201970.89660742774</v>
      </c>
      <c r="H8" s="6">
        <v>239278.86600830813</v>
      </c>
      <c r="I8" s="6">
        <v>294090.47458232328</v>
      </c>
      <c r="J8" s="6">
        <v>297885.28115546005</v>
      </c>
      <c r="K8" s="6">
        <v>324416.75461742788</v>
      </c>
      <c r="L8" s="6">
        <v>364232.59117449238</v>
      </c>
      <c r="M8" s="6">
        <v>393507.63640752522</v>
      </c>
      <c r="N8" s="6">
        <v>423949.58752105257</v>
      </c>
      <c r="O8" s="6">
        <v>474676.40408163733</v>
      </c>
      <c r="P8" s="6">
        <v>505423.65701438003</v>
      </c>
      <c r="Q8" s="6">
        <v>519247.715776561</v>
      </c>
      <c r="R8" s="6">
        <v>533655.52584863035</v>
      </c>
      <c r="S8" s="7" t="s">
        <v>8</v>
      </c>
    </row>
    <row r="9" spans="1:19" ht="27" thickTop="1" thickBot="1" x14ac:dyDescent="0.3">
      <c r="A9" s="5" t="s">
        <v>9</v>
      </c>
      <c r="B9" s="8">
        <v>0.44122016753334498</v>
      </c>
      <c r="C9" s="8">
        <v>0.41305869730906802</v>
      </c>
      <c r="D9" s="8">
        <v>0.45147999791767102</v>
      </c>
      <c r="E9" s="8">
        <v>0.50662096378888999</v>
      </c>
      <c r="F9" s="8">
        <v>0.55942718792789503</v>
      </c>
      <c r="G9" s="8">
        <v>0.58969785268839481</v>
      </c>
      <c r="H9" s="8">
        <v>0.56125187028687618</v>
      </c>
      <c r="I9" s="8">
        <v>0.58294454452267863</v>
      </c>
      <c r="J9" s="8">
        <v>0.4435283834442294</v>
      </c>
      <c r="K9" s="8">
        <v>0.49306098864611031</v>
      </c>
      <c r="L9" s="8">
        <v>0.569812679635332</v>
      </c>
      <c r="M9" s="8">
        <v>0.56744160525888132</v>
      </c>
      <c r="N9" s="8">
        <v>0.54500772233342454</v>
      </c>
      <c r="O9" s="8">
        <v>0.50562041916375233</v>
      </c>
      <c r="P9" s="8">
        <v>0.35077361949221514</v>
      </c>
      <c r="Q9" s="8">
        <v>0.31713512440115715</v>
      </c>
      <c r="R9" s="8">
        <v>0.3589489128422001</v>
      </c>
      <c r="S9" s="7" t="s">
        <v>10</v>
      </c>
    </row>
    <row r="10" spans="1:19" ht="27" thickTop="1" thickBot="1" x14ac:dyDescent="0.3">
      <c r="A10" s="5" t="s">
        <v>11</v>
      </c>
      <c r="B10" s="8">
        <v>0.55877983246665497</v>
      </c>
      <c r="C10" s="8">
        <v>0.58694130269093203</v>
      </c>
      <c r="D10" s="8">
        <v>0.54852000208232898</v>
      </c>
      <c r="E10" s="8">
        <v>0.49337903621111001</v>
      </c>
      <c r="F10" s="8">
        <v>0.44057281207210491</v>
      </c>
      <c r="G10" s="8">
        <v>0.41030214731160519</v>
      </c>
      <c r="H10" s="8">
        <v>0.43874812971312382</v>
      </c>
      <c r="I10" s="8">
        <v>0.41705545547732137</v>
      </c>
      <c r="J10" s="8">
        <v>0.5564716165557706</v>
      </c>
      <c r="K10" s="8">
        <v>0.50693901135388975</v>
      </c>
      <c r="L10" s="8">
        <v>0.43018732036466806</v>
      </c>
      <c r="M10" s="8">
        <v>0.43255839474111868</v>
      </c>
      <c r="N10" s="8">
        <v>0.45499227766657552</v>
      </c>
      <c r="O10" s="8">
        <v>0.49437958083624772</v>
      </c>
      <c r="P10" s="8">
        <v>0.64922638050778481</v>
      </c>
      <c r="Q10" s="8">
        <v>0.6828648755988429</v>
      </c>
      <c r="R10" s="8">
        <v>0.64105108715780001</v>
      </c>
      <c r="S10" s="7" t="s">
        <v>12</v>
      </c>
    </row>
    <row r="11" spans="1:19" ht="16.5" thickTop="1" thickBot="1" x14ac:dyDescent="0.3">
      <c r="A11" s="5" t="s">
        <v>13</v>
      </c>
      <c r="B11" s="9" t="s">
        <v>14</v>
      </c>
      <c r="C11" s="9" t="s">
        <v>14</v>
      </c>
      <c r="D11" s="9" t="s">
        <v>14</v>
      </c>
      <c r="E11" s="9" t="s">
        <v>14</v>
      </c>
      <c r="F11" s="10">
        <v>279.02669361487528</v>
      </c>
      <c r="G11" s="10">
        <v>329.4355466646669</v>
      </c>
      <c r="H11" s="10">
        <v>329.11421174524986</v>
      </c>
      <c r="I11" s="10">
        <v>379.17857797594019</v>
      </c>
      <c r="J11" s="10">
        <v>263.44853546701779</v>
      </c>
      <c r="K11" s="10">
        <v>305.54230049952224</v>
      </c>
      <c r="L11" s="10">
        <v>391.68960758111854</v>
      </c>
      <c r="M11" s="10">
        <v>392.99894220951654</v>
      </c>
      <c r="N11" s="10">
        <v>373.82805236125034</v>
      </c>
      <c r="O11" s="10">
        <v>361.43965558064514</v>
      </c>
      <c r="P11" s="10">
        <v>279.58492102550036</v>
      </c>
      <c r="Q11" s="10">
        <v>261.46862442310157</v>
      </c>
      <c r="R11" s="10">
        <v>276.996343062042</v>
      </c>
      <c r="S11" s="11" t="s">
        <v>15</v>
      </c>
    </row>
    <row r="12" spans="1:19" ht="16.5" thickTop="1" thickBot="1" x14ac:dyDescent="0.3">
      <c r="A12" s="5" t="s">
        <v>16</v>
      </c>
      <c r="B12" s="9"/>
      <c r="C12" s="9"/>
      <c r="D12" s="9"/>
      <c r="E12" s="9"/>
      <c r="F12" s="10"/>
      <c r="G12" s="10">
        <v>18.065960785589951</v>
      </c>
      <c r="H12" s="10">
        <v>-9.7541058537970571E-2</v>
      </c>
      <c r="I12" s="10">
        <v>15.21185182651503</v>
      </c>
      <c r="J12" s="10">
        <v>-30.521250205296596</v>
      </c>
      <c r="K12" s="10">
        <v>15.977984071114463</v>
      </c>
      <c r="L12" s="10">
        <v>28.194887235173837</v>
      </c>
      <c r="M12" s="10">
        <v>0.33427862344468906</v>
      </c>
      <c r="N12" s="10">
        <v>-4.8781021497115802</v>
      </c>
      <c r="O12" s="10">
        <v>-3.3139291453263269</v>
      </c>
      <c r="P12" s="10">
        <v>-22.646860490071816</v>
      </c>
      <c r="Q12" s="10">
        <v>-6.4797116153293643</v>
      </c>
      <c r="R12" s="10">
        <v>5.9386546562519413</v>
      </c>
      <c r="S12" s="11" t="s">
        <v>17</v>
      </c>
    </row>
    <row r="13" spans="1:19" ht="16.5" thickTop="1" thickBot="1" x14ac:dyDescent="0.3">
      <c r="A13" s="5" t="s">
        <v>18</v>
      </c>
      <c r="B13" s="6">
        <v>272316.92127494508</v>
      </c>
      <c r="C13" s="6">
        <v>285904.72801249626</v>
      </c>
      <c r="D13" s="6">
        <v>328716.35921936564</v>
      </c>
      <c r="E13" s="6">
        <v>420127.48164823063</v>
      </c>
      <c r="F13" s="6">
        <v>537501.10337125871</v>
      </c>
      <c r="G13" s="6">
        <v>672152.54593350226</v>
      </c>
      <c r="H13" s="6">
        <v>740329.25651287311</v>
      </c>
      <c r="I13" s="6">
        <v>948575.32419215539</v>
      </c>
      <c r="J13" s="6">
        <v>783884.09199699876</v>
      </c>
      <c r="K13" s="6">
        <v>945434.42277052626</v>
      </c>
      <c r="L13" s="6">
        <v>1224916.9761555062</v>
      </c>
      <c r="M13" s="6">
        <v>1296552.5387766378</v>
      </c>
      <c r="N13" s="6">
        <v>1338102.6457652519</v>
      </c>
      <c r="O13" s="6">
        <v>1396590.6502204384</v>
      </c>
      <c r="P13" s="6">
        <v>1219232.0245929074</v>
      </c>
      <c r="Q13" s="6">
        <v>1190053.9620340846</v>
      </c>
      <c r="R13" s="6">
        <v>1283680.2581570323</v>
      </c>
      <c r="S13" s="11" t="s">
        <v>19</v>
      </c>
    </row>
    <row r="14" spans="1:19" ht="27.75" thickTop="1" thickBot="1" x14ac:dyDescent="0.3">
      <c r="A14" s="5" t="s">
        <v>20</v>
      </c>
      <c r="B14" s="6">
        <v>94472.360671677045</v>
      </c>
      <c r="C14" s="6">
        <v>98886.917654377292</v>
      </c>
      <c r="D14" s="6">
        <v>106652.3103170656</v>
      </c>
      <c r="E14" s="6">
        <v>128992.53944623069</v>
      </c>
      <c r="F14" s="6">
        <v>154071.27083319909</v>
      </c>
      <c r="G14" s="6">
        <v>179903.36339622358</v>
      </c>
      <c r="H14" s="6">
        <v>194961.9949709014</v>
      </c>
      <c r="I14" s="6">
        <v>243416.16437314346</v>
      </c>
      <c r="J14" s="6">
        <v>248573.265185753</v>
      </c>
      <c r="K14" s="6">
        <v>305482.18522028695</v>
      </c>
      <c r="L14" s="6">
        <v>378233.27830561635</v>
      </c>
      <c r="M14" s="6">
        <v>386831.12037014693</v>
      </c>
      <c r="N14" s="6">
        <v>406329.49634989293</v>
      </c>
      <c r="O14" s="6">
        <v>436445.00003254483</v>
      </c>
      <c r="P14" s="6">
        <v>440730.60784661188</v>
      </c>
      <c r="Q14" s="6">
        <v>429657.9681396801</v>
      </c>
      <c r="R14" s="6">
        <v>451210.68351723976</v>
      </c>
      <c r="S14" s="11" t="s">
        <v>21</v>
      </c>
    </row>
    <row r="15" spans="1:19" ht="27.75" thickTop="1" thickBot="1" x14ac:dyDescent="0.3">
      <c r="A15" s="5" t="s">
        <v>22</v>
      </c>
      <c r="B15" s="6">
        <v>31732.546980000003</v>
      </c>
      <c r="C15" s="6">
        <v>35049.55999999999</v>
      </c>
      <c r="D15" s="6">
        <v>40970.883602300004</v>
      </c>
      <c r="E15" s="6">
        <v>45790.768699</v>
      </c>
      <c r="F15" s="6">
        <v>54558.79052950388</v>
      </c>
      <c r="G15" s="6">
        <v>61455.784401791876</v>
      </c>
      <c r="H15" s="6">
        <v>72200.713439676751</v>
      </c>
      <c r="I15" s="6">
        <v>95068.217592537461</v>
      </c>
      <c r="J15" s="6">
        <v>107618.26243822547</v>
      </c>
      <c r="K15" s="6">
        <v>138576.36364930513</v>
      </c>
      <c r="L15" s="6">
        <v>150426.92458531316</v>
      </c>
      <c r="M15" s="6">
        <v>166608.24407731029</v>
      </c>
      <c r="N15" s="6">
        <v>191351.22496549034</v>
      </c>
      <c r="O15" s="6">
        <v>209492.96966641469</v>
      </c>
      <c r="P15" s="6">
        <v>221173.97081713373</v>
      </c>
      <c r="Q15" s="6">
        <v>226921.48579742434</v>
      </c>
      <c r="R15" s="6">
        <v>233573.13275271552</v>
      </c>
      <c r="S15" s="11" t="s">
        <v>23</v>
      </c>
    </row>
    <row r="16" spans="1:19" ht="27.75" thickTop="1" thickBot="1" x14ac:dyDescent="0.3">
      <c r="A16" s="5" t="s">
        <v>24</v>
      </c>
      <c r="B16" s="6">
        <v>33451.437309999994</v>
      </c>
      <c r="C16" s="6">
        <v>36024.026409999999</v>
      </c>
      <c r="D16" s="6">
        <v>40808.77175</v>
      </c>
      <c r="E16" s="6">
        <v>43995.261599999998</v>
      </c>
      <c r="F16" s="6">
        <v>47277.740800000007</v>
      </c>
      <c r="G16" s="6">
        <v>52351.189763000009</v>
      </c>
      <c r="H16" s="6">
        <v>61586.985790315812</v>
      </c>
      <c r="I16" s="6">
        <v>104426.47776320323</v>
      </c>
      <c r="J16" s="6">
        <v>155504.88633247235</v>
      </c>
      <c r="K16" s="6">
        <v>142852.26396496483</v>
      </c>
      <c r="L16" s="6">
        <v>164033.42743992375</v>
      </c>
      <c r="M16" s="6">
        <v>169770.55574851128</v>
      </c>
      <c r="N16" s="6">
        <v>142667.429544015</v>
      </c>
      <c r="O16" s="6">
        <v>165623.55029475287</v>
      </c>
      <c r="P16" s="6">
        <v>177407.74996042633</v>
      </c>
      <c r="Q16" s="6">
        <v>186921.61042958134</v>
      </c>
      <c r="R16" s="6">
        <v>182341.40165767624</v>
      </c>
      <c r="S16" s="11" t="s">
        <v>25</v>
      </c>
    </row>
    <row r="17" spans="1:19" ht="16.5" thickTop="1" thickBot="1" x14ac:dyDescent="0.3">
      <c r="A17" s="5" t="s">
        <v>26</v>
      </c>
      <c r="B17" s="6"/>
      <c r="C17" s="6"/>
      <c r="D17" s="6"/>
      <c r="E17" s="6"/>
      <c r="F17" s="6"/>
      <c r="G17" s="6"/>
      <c r="H17" s="6"/>
      <c r="I17" s="6">
        <v>1859.702</v>
      </c>
      <c r="J17" s="6">
        <v>2031.9369999999999</v>
      </c>
      <c r="K17" s="6">
        <v>2094.48</v>
      </c>
      <c r="L17" s="6">
        <v>2161.6190000000001</v>
      </c>
      <c r="M17" s="6">
        <v>2314.819</v>
      </c>
      <c r="N17" s="6">
        <v>2492.518</v>
      </c>
      <c r="O17" s="6">
        <v>2656.4479999999999</v>
      </c>
      <c r="P17" s="6">
        <v>2784.49</v>
      </c>
      <c r="Q17" s="6">
        <v>2908.1729999999998</v>
      </c>
      <c r="R17" s="6">
        <v>3005.3449999999998</v>
      </c>
      <c r="S17" s="11" t="s">
        <v>27</v>
      </c>
    </row>
    <row r="18" spans="1:19" ht="16.5" thickTop="1" thickBot="1" x14ac:dyDescent="0.3">
      <c r="A18" s="5" t="s">
        <v>28</v>
      </c>
      <c r="B18" s="6"/>
      <c r="C18" s="6"/>
      <c r="D18" s="6"/>
      <c r="E18" s="6"/>
      <c r="F18" s="16">
        <v>491664.16788892588</v>
      </c>
      <c r="G18" s="16">
        <v>517312.66700759588</v>
      </c>
      <c r="H18" s="16">
        <v>545367.2615419717</v>
      </c>
      <c r="I18" s="16">
        <v>580130.37393232947</v>
      </c>
      <c r="J18" s="16">
        <v>551525.35861202574</v>
      </c>
      <c r="K18" s="16">
        <v>587107.48536301975</v>
      </c>
      <c r="L18" s="16">
        <v>641831.24886689032</v>
      </c>
      <c r="M18" s="16">
        <v>672668.425795833</v>
      </c>
      <c r="N18" s="16">
        <v>702941.19766798127</v>
      </c>
      <c r="O18" s="16">
        <v>733824.76822051778</v>
      </c>
      <c r="P18" s="16">
        <v>770011.08123747876</v>
      </c>
      <c r="Q18" s="16">
        <v>789715.64923848957</v>
      </c>
      <c r="R18" s="16">
        <v>785590.63419681462</v>
      </c>
      <c r="S18" s="12" t="s">
        <v>29</v>
      </c>
    </row>
    <row r="19" spans="1:19" ht="27" thickTop="1" thickBot="1" x14ac:dyDescent="0.3">
      <c r="A19" s="5" t="s">
        <v>30</v>
      </c>
      <c r="B19" s="6"/>
      <c r="C19" s="6"/>
      <c r="D19" s="6"/>
      <c r="E19" s="6"/>
      <c r="F19" s="6">
        <v>290164.85906330508</v>
      </c>
      <c r="G19" s="6">
        <v>297519.74339536647</v>
      </c>
      <c r="H19" s="6">
        <v>306088.39553366357</v>
      </c>
      <c r="I19" s="6">
        <v>329149.58927040076</v>
      </c>
      <c r="J19" s="6">
        <v>282688.55451418477</v>
      </c>
      <c r="K19" s="6">
        <v>302138.14513440605</v>
      </c>
      <c r="L19" s="6">
        <v>337711.82854760491</v>
      </c>
      <c r="M19" s="6">
        <v>350743.32582740922</v>
      </c>
      <c r="N19" s="6">
        <v>361501.95115058467</v>
      </c>
      <c r="O19" s="6">
        <v>363171.5400166469</v>
      </c>
      <c r="P19" s="6">
        <v>379066.77905584109</v>
      </c>
      <c r="Q19" s="6">
        <v>389269.86667279381</v>
      </c>
      <c r="R19" s="6">
        <v>377886.24932263867</v>
      </c>
      <c r="S19" s="12" t="s">
        <v>31</v>
      </c>
    </row>
    <row r="20" spans="1:19" ht="27" thickTop="1" thickBot="1" x14ac:dyDescent="0.3">
      <c r="A20" s="5" t="s">
        <v>32</v>
      </c>
      <c r="B20" s="6"/>
      <c r="C20" s="6"/>
      <c r="D20" s="6"/>
      <c r="E20" s="6"/>
      <c r="F20" s="6">
        <v>201499.3088256208</v>
      </c>
      <c r="G20" s="6">
        <v>219792.92361222941</v>
      </c>
      <c r="H20" s="6">
        <v>239278.86600830813</v>
      </c>
      <c r="I20" s="6">
        <v>250980.78466192872</v>
      </c>
      <c r="J20" s="6">
        <v>268836.80409784097</v>
      </c>
      <c r="K20" s="6">
        <v>284969.3402286137</v>
      </c>
      <c r="L20" s="6">
        <v>304119.42031928542</v>
      </c>
      <c r="M20" s="6">
        <v>321925.09996842378</v>
      </c>
      <c r="N20" s="6">
        <v>341439.24651739659</v>
      </c>
      <c r="O20" s="6">
        <v>370653.22820387088</v>
      </c>
      <c r="P20" s="6">
        <v>390944.30218163767</v>
      </c>
      <c r="Q20" s="6">
        <v>400445.78256569576</v>
      </c>
      <c r="R20" s="6">
        <v>407704.38487417594</v>
      </c>
      <c r="S20" s="12" t="s">
        <v>33</v>
      </c>
    </row>
    <row r="21" spans="1:19" ht="27.75" thickTop="1" thickBot="1" x14ac:dyDescent="0.3">
      <c r="A21" s="5" t="s">
        <v>34</v>
      </c>
      <c r="B21" s="8"/>
      <c r="C21" s="6"/>
      <c r="D21" s="6"/>
      <c r="E21" s="6"/>
      <c r="F21" s="10"/>
      <c r="G21" s="10"/>
      <c r="H21" s="10"/>
      <c r="I21" s="10">
        <v>311.94802927153353</v>
      </c>
      <c r="J21" s="10">
        <v>271.42837529511286</v>
      </c>
      <c r="K21" s="10">
        <v>280.3118126518371</v>
      </c>
      <c r="L21" s="10">
        <v>296.92154300405866</v>
      </c>
      <c r="M21" s="10">
        <v>290.59223455303982</v>
      </c>
      <c r="N21" s="10">
        <v>282.02051004966916</v>
      </c>
      <c r="O21" s="10">
        <v>276.24285068652495</v>
      </c>
      <c r="P21" s="10">
        <v>276.5357682151772</v>
      </c>
      <c r="Q21" s="10">
        <v>271.55043707457901</v>
      </c>
      <c r="R21" s="10">
        <v>261.3978209479493</v>
      </c>
      <c r="S21" s="11" t="s">
        <v>35</v>
      </c>
    </row>
    <row r="22" spans="1:19" ht="27" thickTop="1" thickBot="1" x14ac:dyDescent="0.3">
      <c r="A22" s="5" t="s">
        <v>36</v>
      </c>
      <c r="B22" s="8"/>
      <c r="C22" s="8"/>
      <c r="D22" s="8"/>
      <c r="E22" s="8"/>
      <c r="F22" s="8">
        <v>0.40983118556474191</v>
      </c>
      <c r="G22" s="8">
        <v>0.4248744282323984</v>
      </c>
      <c r="H22" s="8">
        <v>0.43874812971312382</v>
      </c>
      <c r="I22" s="8">
        <v>0.43262824347687906</v>
      </c>
      <c r="J22" s="8">
        <v>0.48744232681231264</v>
      </c>
      <c r="K22" s="8">
        <v>0.48537848236155895</v>
      </c>
      <c r="L22" s="8">
        <v>0.47383080966560553</v>
      </c>
      <c r="M22" s="8">
        <v>0.47857917455773946</v>
      </c>
      <c r="N22" s="8">
        <v>0.48243043160758015</v>
      </c>
      <c r="O22" s="8">
        <v>0.50156407191022268</v>
      </c>
      <c r="P22" s="8">
        <v>0.50771256636119333</v>
      </c>
      <c r="Q22" s="8">
        <v>0.50707591137625219</v>
      </c>
      <c r="R22" s="8">
        <v>0.51897816385121698</v>
      </c>
      <c r="S22" s="7" t="s">
        <v>37</v>
      </c>
    </row>
    <row r="23" spans="1:19" ht="15.75" thickTop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</sheetData>
  <mergeCells count="3">
    <mergeCell ref="A2:R2"/>
    <mergeCell ref="A3:R3"/>
    <mergeCell ref="A4:R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rightToLeft="1" workbookViewId="0">
      <selection activeCell="F27" sqref="F27"/>
    </sheetView>
  </sheetViews>
  <sheetFormatPr defaultColWidth="9.140625" defaultRowHeight="15" x14ac:dyDescent="0.25"/>
  <cols>
    <col min="1" max="1" width="9.140625" style="74"/>
    <col min="2" max="2" width="47.5703125" style="74" customWidth="1"/>
    <col min="3" max="7" width="7.7109375" style="213" customWidth="1"/>
    <col min="8" max="13" width="7.5703125" style="61" customWidth="1"/>
    <col min="14" max="15" width="7.5703125" style="87" customWidth="1"/>
    <col min="16" max="16" width="56.140625" style="130" customWidth="1"/>
    <col min="17" max="16384" width="9.140625" style="130"/>
  </cols>
  <sheetData>
    <row r="1" spans="1:16" x14ac:dyDescent="0.25">
      <c r="N1" s="61"/>
      <c r="O1" s="61"/>
      <c r="P1" s="61"/>
    </row>
    <row r="2" spans="1:16" ht="18.75" x14ac:dyDescent="0.25">
      <c r="A2" s="283" t="s">
        <v>106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</row>
    <row r="3" spans="1:16" ht="18.75" x14ac:dyDescent="0.25">
      <c r="A3" s="282" t="s">
        <v>105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6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145"/>
    </row>
    <row r="5" spans="1:16" s="31" customFormat="1" ht="12.75" thickBot="1" x14ac:dyDescent="0.3">
      <c r="A5" s="45" t="s">
        <v>103</v>
      </c>
      <c r="B5" s="46"/>
      <c r="C5" s="199"/>
      <c r="D5" s="199"/>
      <c r="E5" s="199"/>
      <c r="F5" s="199"/>
      <c r="G5" s="199"/>
      <c r="H5" s="65"/>
      <c r="I5" s="65"/>
      <c r="J5" s="65"/>
      <c r="K5" s="65"/>
      <c r="L5" s="65"/>
      <c r="M5" s="65"/>
      <c r="N5" s="49"/>
      <c r="O5" s="49"/>
      <c r="P5" s="49" t="s">
        <v>103</v>
      </c>
    </row>
    <row r="6" spans="1:16" s="24" customFormat="1" ht="16.5" thickBot="1" x14ac:dyDescent="0.3">
      <c r="A6" s="50" t="s">
        <v>40</v>
      </c>
      <c r="B6" s="51" t="s">
        <v>2</v>
      </c>
      <c r="C6" s="202">
        <v>2006</v>
      </c>
      <c r="D6" s="202">
        <v>2007</v>
      </c>
      <c r="E6" s="202">
        <v>2008</v>
      </c>
      <c r="F6" s="202">
        <v>2009</v>
      </c>
      <c r="G6" s="202">
        <v>2010</v>
      </c>
      <c r="H6" s="116">
        <v>2011</v>
      </c>
      <c r="I6" s="116">
        <v>2012</v>
      </c>
      <c r="J6" s="116">
        <v>2013</v>
      </c>
      <c r="K6" s="116">
        <v>2014</v>
      </c>
      <c r="L6" s="116">
        <v>2015</v>
      </c>
      <c r="M6" s="116">
        <v>2016</v>
      </c>
      <c r="N6" s="52">
        <v>2017</v>
      </c>
      <c r="O6" s="120">
        <v>2018</v>
      </c>
      <c r="P6" s="53" t="s">
        <v>41</v>
      </c>
    </row>
    <row r="7" spans="1:16" s="24" customFormat="1" ht="19.5" customHeight="1" thickBot="1" x14ac:dyDescent="0.3">
      <c r="A7" s="151"/>
      <c r="B7" s="204" t="s">
        <v>124</v>
      </c>
      <c r="C7" s="266">
        <v>5.2166704010173817</v>
      </c>
      <c r="D7" s="266">
        <v>5.423140843748925</v>
      </c>
      <c r="E7" s="266">
        <v>6.3742572834439244</v>
      </c>
      <c r="F7" s="266">
        <v>-4.9307908369645901</v>
      </c>
      <c r="G7" s="266">
        <v>6.4515848991132998</v>
      </c>
      <c r="H7" s="189">
        <v>9.3209105433281749</v>
      </c>
      <c r="I7" s="189">
        <v>4.8045614767719069</v>
      </c>
      <c r="J7" s="189">
        <v>4.5004003029178286</v>
      </c>
      <c r="K7" s="189">
        <v>4.3934785235227647</v>
      </c>
      <c r="L7" s="189">
        <v>4.9311926476276691</v>
      </c>
      <c r="M7" s="189">
        <v>2.5589979782295602</v>
      </c>
      <c r="N7" s="189">
        <v>-0.94040625084663709</v>
      </c>
      <c r="O7" s="189">
        <v>1.2496383732650163</v>
      </c>
      <c r="P7" s="206" t="s">
        <v>125</v>
      </c>
    </row>
    <row r="8" spans="1:16" s="24" customFormat="1" ht="19.5" customHeight="1" thickBot="1" x14ac:dyDescent="0.3">
      <c r="A8" s="25"/>
      <c r="B8" s="205" t="s">
        <v>123</v>
      </c>
      <c r="C8" s="267">
        <v>9.0787481571165358</v>
      </c>
      <c r="D8" s="267">
        <v>8.8655913374430924</v>
      </c>
      <c r="E8" s="267">
        <v>4.8904940285090959</v>
      </c>
      <c r="F8" s="267">
        <v>7.1144966177248818</v>
      </c>
      <c r="G8" s="267">
        <v>6.0008659100490718</v>
      </c>
      <c r="H8" s="190">
        <v>6.7200492780411958</v>
      </c>
      <c r="I8" s="190">
        <v>5.8548315100840131</v>
      </c>
      <c r="J8" s="190">
        <v>6.0617039649554671</v>
      </c>
      <c r="K8" s="190">
        <v>8.5561287943463746</v>
      </c>
      <c r="L8" s="190">
        <v>5.4744090793689359</v>
      </c>
      <c r="M8" s="190">
        <v>2.4303923426011398</v>
      </c>
      <c r="N8" s="190">
        <v>0.94945325168402928</v>
      </c>
      <c r="O8" s="190">
        <v>-0.82081690712580979</v>
      </c>
      <c r="P8" s="209" t="s">
        <v>126</v>
      </c>
    </row>
    <row r="9" spans="1:16" s="24" customFormat="1" ht="21.75" customHeight="1" thickBot="1" x14ac:dyDescent="0.3">
      <c r="A9" s="153"/>
      <c r="B9" s="214" t="s">
        <v>42</v>
      </c>
      <c r="C9" s="268">
        <v>5.3052422939912134</v>
      </c>
      <c r="D9" s="268">
        <v>4.8168216070938854</v>
      </c>
      <c r="E9" s="268">
        <v>7.1495035198410051</v>
      </c>
      <c r="F9" s="268">
        <v>-5.783059833724451</v>
      </c>
      <c r="G9" s="268">
        <v>6.0236884494557756</v>
      </c>
      <c r="H9" s="247">
        <v>9.5649693982847062</v>
      </c>
      <c r="I9" s="247">
        <v>3.7078755547737874</v>
      </c>
      <c r="J9" s="247">
        <v>2.3143496322864276</v>
      </c>
      <c r="K9" s="247">
        <v>3.3431825356332157</v>
      </c>
      <c r="L9" s="247">
        <v>4.7033699253804961</v>
      </c>
      <c r="M9" s="247">
        <v>2.3115343175521774</v>
      </c>
      <c r="N9" s="247">
        <v>-1.3206965666648585</v>
      </c>
      <c r="O9" s="247">
        <v>1.7967466679001731</v>
      </c>
      <c r="P9" s="225" t="s">
        <v>43</v>
      </c>
    </row>
    <row r="10" spans="1:16" s="24" customFormat="1" ht="15.75" x14ac:dyDescent="0.25">
      <c r="A10" s="137" t="s">
        <v>44</v>
      </c>
      <c r="B10" s="41" t="s">
        <v>45</v>
      </c>
      <c r="C10" s="269">
        <v>-6.4807112722181586</v>
      </c>
      <c r="D10" s="269">
        <v>-0.97006467719441503</v>
      </c>
      <c r="E10" s="269">
        <v>10.220809162082503</v>
      </c>
      <c r="F10" s="269">
        <v>-6.4647221471914094</v>
      </c>
      <c r="G10" s="269">
        <v>-1.827990665922016</v>
      </c>
      <c r="H10" s="248">
        <v>9.9170344936537091</v>
      </c>
      <c r="I10" s="248">
        <v>4.458889781504638</v>
      </c>
      <c r="J10" s="248">
        <v>0.9882050808672771</v>
      </c>
      <c r="K10" s="248">
        <v>0.61110614971735533</v>
      </c>
      <c r="L10" s="248">
        <v>1.5065256853952658</v>
      </c>
      <c r="M10" s="248">
        <v>3.063611827512891</v>
      </c>
      <c r="N10" s="248">
        <v>4.5650893472178877</v>
      </c>
      <c r="O10" s="248">
        <v>6.0513868620057698</v>
      </c>
      <c r="P10" s="42" t="s">
        <v>46</v>
      </c>
    </row>
    <row r="11" spans="1:16" s="24" customFormat="1" ht="15.95" customHeight="1" x14ac:dyDescent="0.25">
      <c r="A11" s="139" t="s">
        <v>47</v>
      </c>
      <c r="B11" s="43" t="s">
        <v>48</v>
      </c>
      <c r="C11" s="270">
        <v>2.5347260711734805</v>
      </c>
      <c r="D11" s="270">
        <v>2.8800280749470915</v>
      </c>
      <c r="E11" s="270">
        <v>7.5341613969161187</v>
      </c>
      <c r="F11" s="270">
        <v>-14.11547705686111</v>
      </c>
      <c r="G11" s="270">
        <v>6.8802186397841467</v>
      </c>
      <c r="H11" s="249">
        <v>11.773979547459623</v>
      </c>
      <c r="I11" s="249">
        <v>3.8587624649834673</v>
      </c>
      <c r="J11" s="249">
        <v>3.0673784876150245</v>
      </c>
      <c r="K11" s="249">
        <v>0.46184781596565472</v>
      </c>
      <c r="L11" s="249">
        <v>4.3767854272021456</v>
      </c>
      <c r="M11" s="249">
        <v>2.6916332901463891</v>
      </c>
      <c r="N11" s="249">
        <v>-2.8845235129881575</v>
      </c>
      <c r="O11" s="249">
        <v>3.4636215586043129</v>
      </c>
      <c r="P11" s="44" t="s">
        <v>49</v>
      </c>
    </row>
    <row r="12" spans="1:16" s="24" customFormat="1" ht="15.95" customHeight="1" x14ac:dyDescent="0.25">
      <c r="A12" s="139" t="s">
        <v>50</v>
      </c>
      <c r="B12" s="43" t="s">
        <v>51</v>
      </c>
      <c r="C12" s="270">
        <v>-0.83568088900561577</v>
      </c>
      <c r="D12" s="270">
        <v>1.3385521796919875E-2</v>
      </c>
      <c r="E12" s="270">
        <v>-6.8612069102288586</v>
      </c>
      <c r="F12" s="270">
        <v>-10.088440190099547</v>
      </c>
      <c r="G12" s="270">
        <v>7.7197304807470317</v>
      </c>
      <c r="H12" s="249">
        <v>19.001241614344799</v>
      </c>
      <c r="I12" s="249">
        <v>0.59365202202781298</v>
      </c>
      <c r="J12" s="249">
        <v>3.3654104448900268</v>
      </c>
      <c r="K12" s="249">
        <v>6.624309217322355</v>
      </c>
      <c r="L12" s="249">
        <v>5.7058604641748722</v>
      </c>
      <c r="M12" s="249">
        <v>3.1507803239659848</v>
      </c>
      <c r="N12" s="249">
        <v>5.360740377717832</v>
      </c>
      <c r="O12" s="249">
        <v>1.2037490938614059</v>
      </c>
      <c r="P12" s="73" t="s">
        <v>52</v>
      </c>
    </row>
    <row r="13" spans="1:16" s="24" customFormat="1" ht="15.95" customHeight="1" x14ac:dyDescent="0.25">
      <c r="A13" s="139" t="s">
        <v>53</v>
      </c>
      <c r="B13" s="43" t="s">
        <v>54</v>
      </c>
      <c r="C13" s="270">
        <v>7.7775076191522174</v>
      </c>
      <c r="D13" s="270">
        <v>12.015458530977696</v>
      </c>
      <c r="E13" s="270">
        <v>5.5647859802894715</v>
      </c>
      <c r="F13" s="270">
        <v>9.6036459899976165</v>
      </c>
      <c r="G13" s="270">
        <v>4.8597040531651174</v>
      </c>
      <c r="H13" s="249">
        <v>9.228811451811314</v>
      </c>
      <c r="I13" s="249">
        <v>7.5652969673706938</v>
      </c>
      <c r="J13" s="249">
        <v>2.1279139558878502</v>
      </c>
      <c r="K13" s="249">
        <v>10.116162653466244</v>
      </c>
      <c r="L13" s="249">
        <v>23.170377592369551</v>
      </c>
      <c r="M13" s="249">
        <v>2.2627803265075741</v>
      </c>
      <c r="N13" s="249">
        <v>-4.9736944646912811</v>
      </c>
      <c r="O13" s="249">
        <v>0.51840385585346649</v>
      </c>
      <c r="P13" s="73" t="s">
        <v>55</v>
      </c>
    </row>
    <row r="14" spans="1:16" s="24" customFormat="1" ht="15.95" customHeight="1" x14ac:dyDescent="0.25">
      <c r="A14" s="139" t="s">
        <v>56</v>
      </c>
      <c r="B14" s="43" t="s">
        <v>57</v>
      </c>
      <c r="C14" s="270">
        <v>24.54574321544149</v>
      </c>
      <c r="D14" s="270">
        <v>9.5183361811833578</v>
      </c>
      <c r="E14" s="270">
        <v>23.132675853058117</v>
      </c>
      <c r="F14" s="270">
        <v>32.500254096587895</v>
      </c>
      <c r="G14" s="270">
        <v>9.9382345707517601</v>
      </c>
      <c r="H14" s="249">
        <v>0.78493385181002129</v>
      </c>
      <c r="I14" s="249">
        <v>-0.20940690626479741</v>
      </c>
      <c r="J14" s="249">
        <v>-1.4019060230040958</v>
      </c>
      <c r="K14" s="249">
        <v>3.9410359129483208</v>
      </c>
      <c r="L14" s="249">
        <v>4.6480720013934329</v>
      </c>
      <c r="M14" s="249">
        <v>-2.4025964685479573</v>
      </c>
      <c r="N14" s="249">
        <v>-0.86984644348465645</v>
      </c>
      <c r="O14" s="249">
        <v>1.5487307481116375</v>
      </c>
      <c r="P14" s="73" t="s">
        <v>58</v>
      </c>
    </row>
    <row r="15" spans="1:16" s="24" customFormat="1" ht="15.95" customHeight="1" x14ac:dyDescent="0.25">
      <c r="A15" s="139" t="s">
        <v>59</v>
      </c>
      <c r="B15" s="43" t="s">
        <v>60</v>
      </c>
      <c r="C15" s="270">
        <v>11.134205843716344</v>
      </c>
      <c r="D15" s="270">
        <v>6.2624217811509482</v>
      </c>
      <c r="E15" s="270">
        <v>2.9297376215722011</v>
      </c>
      <c r="F15" s="270">
        <v>-11.354811243196679</v>
      </c>
      <c r="G15" s="270">
        <v>0.56032799851341508</v>
      </c>
      <c r="H15" s="249">
        <v>-3.4167229802615218</v>
      </c>
      <c r="I15" s="249">
        <v>5.7032436405253684</v>
      </c>
      <c r="J15" s="249">
        <v>6.7477901807229124</v>
      </c>
      <c r="K15" s="249">
        <v>10.305094526690084</v>
      </c>
      <c r="L15" s="249">
        <v>7.1546055084238391</v>
      </c>
      <c r="M15" s="249">
        <v>14.582719954314127</v>
      </c>
      <c r="N15" s="249">
        <v>-2.8449663493791078</v>
      </c>
      <c r="O15" s="249">
        <v>-0.61051835660893561</v>
      </c>
      <c r="P15" s="73" t="s">
        <v>61</v>
      </c>
    </row>
    <row r="16" spans="1:16" s="24" customFormat="1" ht="15.95" customHeight="1" x14ac:dyDescent="0.25">
      <c r="A16" s="139" t="s">
        <v>62</v>
      </c>
      <c r="B16" s="43" t="s">
        <v>63</v>
      </c>
      <c r="C16" s="270">
        <v>12.023874274995919</v>
      </c>
      <c r="D16" s="270">
        <v>8.8858295793655628</v>
      </c>
      <c r="E16" s="270">
        <v>13.005233824412869</v>
      </c>
      <c r="F16" s="270">
        <v>-0.94924636866382173</v>
      </c>
      <c r="G16" s="270">
        <v>24.269693850737781</v>
      </c>
      <c r="H16" s="249">
        <v>12.00860916382187</v>
      </c>
      <c r="I16" s="249">
        <v>9.484861295760826</v>
      </c>
      <c r="J16" s="249">
        <v>4.9693772630595046</v>
      </c>
      <c r="K16" s="249">
        <v>8.4427661154580456</v>
      </c>
      <c r="L16" s="249">
        <v>-3.5030236603427745</v>
      </c>
      <c r="M16" s="249">
        <v>-22.812092776585203</v>
      </c>
      <c r="N16" s="249">
        <v>-5.2705426370955539</v>
      </c>
      <c r="O16" s="249">
        <v>-1.9207280103667346</v>
      </c>
      <c r="P16" s="73" t="s">
        <v>64</v>
      </c>
    </row>
    <row r="17" spans="1:16" s="24" customFormat="1" ht="15.95" customHeight="1" x14ac:dyDescent="0.25">
      <c r="A17" s="139" t="s">
        <v>65</v>
      </c>
      <c r="B17" s="43" t="s">
        <v>66</v>
      </c>
      <c r="C17" s="270">
        <v>8.4559492690470961</v>
      </c>
      <c r="D17" s="270">
        <v>17.494387706483394</v>
      </c>
      <c r="E17" s="270">
        <v>2.414417423912198</v>
      </c>
      <c r="F17" s="270">
        <v>-6.6317662538916835</v>
      </c>
      <c r="G17" s="270">
        <v>25.695208505303782</v>
      </c>
      <c r="H17" s="249">
        <v>23.254724492852109</v>
      </c>
      <c r="I17" s="249">
        <v>0.677293615670993</v>
      </c>
      <c r="J17" s="249">
        <v>4.673908476664268</v>
      </c>
      <c r="K17" s="249">
        <v>5.8209746964392517</v>
      </c>
      <c r="L17" s="249">
        <v>2.0085079679917461</v>
      </c>
      <c r="M17" s="249">
        <v>8.7436068078236886</v>
      </c>
      <c r="N17" s="249">
        <v>10.867635787659879</v>
      </c>
      <c r="O17" s="249">
        <v>4.0885128770523194</v>
      </c>
      <c r="P17" s="73" t="s">
        <v>67</v>
      </c>
    </row>
    <row r="18" spans="1:16" s="24" customFormat="1" ht="15.95" customHeight="1" x14ac:dyDescent="0.25">
      <c r="A18" s="139" t="s">
        <v>68</v>
      </c>
      <c r="B18" s="43" t="s">
        <v>69</v>
      </c>
      <c r="C18" s="270">
        <v>12.265667147581965</v>
      </c>
      <c r="D18" s="270">
        <v>14.982817990210634</v>
      </c>
      <c r="E18" s="270">
        <v>5.4914372878910314</v>
      </c>
      <c r="F18" s="270">
        <v>2.312936738603284</v>
      </c>
      <c r="G18" s="270">
        <v>-19.599803665005865</v>
      </c>
      <c r="H18" s="249">
        <v>-2.0703384212142018</v>
      </c>
      <c r="I18" s="249">
        <v>-2.5049682421284136</v>
      </c>
      <c r="J18" s="249">
        <v>-0.35850160919362883</v>
      </c>
      <c r="K18" s="249">
        <v>11.721595472821832</v>
      </c>
      <c r="L18" s="249">
        <v>3.2765737335550327</v>
      </c>
      <c r="M18" s="249">
        <v>7.0105603091456192</v>
      </c>
      <c r="N18" s="249">
        <v>8.4011765957556772</v>
      </c>
      <c r="O18" s="249">
        <v>1.8880635799057188</v>
      </c>
      <c r="P18" s="73" t="s">
        <v>70</v>
      </c>
    </row>
    <row r="19" spans="1:16" s="24" customFormat="1" ht="15.95" customHeight="1" x14ac:dyDescent="0.25">
      <c r="A19" s="139" t="s">
        <v>71</v>
      </c>
      <c r="B19" s="43" t="s">
        <v>72</v>
      </c>
      <c r="C19" s="270">
        <v>7.1261413918834791</v>
      </c>
      <c r="D19" s="270">
        <v>19.384580506677636</v>
      </c>
      <c r="E19" s="270">
        <v>-8.249828563290535</v>
      </c>
      <c r="F19" s="270">
        <v>6.4757212076430619</v>
      </c>
      <c r="G19" s="270">
        <v>-5.3630294411126158</v>
      </c>
      <c r="H19" s="249">
        <v>4.8694418845590448</v>
      </c>
      <c r="I19" s="249">
        <v>21.43104265625113</v>
      </c>
      <c r="J19" s="249">
        <v>35.855146605767253</v>
      </c>
      <c r="K19" s="249">
        <v>19.090645495603887</v>
      </c>
      <c r="L19" s="249">
        <v>10.070600504093786</v>
      </c>
      <c r="M19" s="249">
        <v>4.5912482192022264</v>
      </c>
      <c r="N19" s="249">
        <v>2.6430115399245002</v>
      </c>
      <c r="O19" s="249">
        <v>-4.8168479276421987</v>
      </c>
      <c r="P19" s="73" t="s">
        <v>73</v>
      </c>
    </row>
    <row r="20" spans="1:16" s="24" customFormat="1" ht="15.95" customHeight="1" x14ac:dyDescent="0.25">
      <c r="A20" s="139" t="s">
        <v>74</v>
      </c>
      <c r="B20" s="43" t="s">
        <v>75</v>
      </c>
      <c r="C20" s="270">
        <v>5.9677256127579739</v>
      </c>
      <c r="D20" s="270">
        <v>3.2805451679902831</v>
      </c>
      <c r="E20" s="270">
        <v>21.55847560521687</v>
      </c>
      <c r="F20" s="270">
        <v>9.8766821363842894</v>
      </c>
      <c r="G20" s="270">
        <v>12.008050439690862</v>
      </c>
      <c r="H20" s="249">
        <v>21.325966170310661</v>
      </c>
      <c r="I20" s="249">
        <v>20.270112898791638</v>
      </c>
      <c r="J20" s="249">
        <v>-4.7361815955813675</v>
      </c>
      <c r="K20" s="249">
        <v>14.888188992032592</v>
      </c>
      <c r="L20" s="249">
        <v>7.0001344437842894</v>
      </c>
      <c r="M20" s="249">
        <v>7.3386097856136256</v>
      </c>
      <c r="N20" s="249">
        <v>3.013879398502195</v>
      </c>
      <c r="O20" s="249">
        <v>-12.377739679842225</v>
      </c>
      <c r="P20" s="73" t="s">
        <v>76</v>
      </c>
    </row>
    <row r="21" spans="1:16" s="24" customFormat="1" ht="15.95" customHeight="1" x14ac:dyDescent="0.25">
      <c r="A21" s="139" t="s">
        <v>77</v>
      </c>
      <c r="B21" s="43" t="s">
        <v>78</v>
      </c>
      <c r="C21" s="270">
        <v>14.258264003721095</v>
      </c>
      <c r="D21" s="270">
        <v>9.6852931784229526</v>
      </c>
      <c r="E21" s="270">
        <v>2.4841126013793797</v>
      </c>
      <c r="F21" s="270">
        <v>-5.4027669208774824</v>
      </c>
      <c r="G21" s="270">
        <v>0.87832609859775346</v>
      </c>
      <c r="H21" s="249">
        <v>3.4103915293669962</v>
      </c>
      <c r="I21" s="249">
        <v>-6.1098124495992723</v>
      </c>
      <c r="J21" s="249">
        <v>9.1897017249009672E-2</v>
      </c>
      <c r="K21" s="249">
        <v>1.7137435714571048</v>
      </c>
      <c r="L21" s="249">
        <v>-2.3268683963241443</v>
      </c>
      <c r="M21" s="249">
        <v>1.0458009198222928</v>
      </c>
      <c r="N21" s="249">
        <v>-4.2866828134695778</v>
      </c>
      <c r="O21" s="249">
        <v>4.9974835834565523</v>
      </c>
      <c r="P21" s="73" t="s">
        <v>79</v>
      </c>
    </row>
    <row r="22" spans="1:16" s="24" customFormat="1" ht="15.95" customHeight="1" x14ac:dyDescent="0.25">
      <c r="A22" s="139" t="s">
        <v>80</v>
      </c>
      <c r="B22" s="43" t="s">
        <v>81</v>
      </c>
      <c r="C22" s="270">
        <v>8.4307940936527501</v>
      </c>
      <c r="D22" s="270">
        <v>23.618179722487426</v>
      </c>
      <c r="E22" s="270">
        <v>-24.339363487292715</v>
      </c>
      <c r="F22" s="270">
        <v>16.612469234915636</v>
      </c>
      <c r="G22" s="270">
        <v>-21.2709168009645</v>
      </c>
      <c r="H22" s="249">
        <v>19.740675890456494</v>
      </c>
      <c r="I22" s="249">
        <v>-0.53042174833968225</v>
      </c>
      <c r="J22" s="249">
        <v>-0.48015197968462875</v>
      </c>
      <c r="K22" s="249">
        <v>6.3456420293967586</v>
      </c>
      <c r="L22" s="249">
        <v>1.228228103194029</v>
      </c>
      <c r="M22" s="249">
        <v>9.9926430656318779</v>
      </c>
      <c r="N22" s="249">
        <v>-3.3240082186741349</v>
      </c>
      <c r="O22" s="249">
        <v>-1.4897531992218771</v>
      </c>
      <c r="P22" s="73" t="s">
        <v>82</v>
      </c>
    </row>
    <row r="23" spans="1:16" s="24" customFormat="1" ht="15.95" customHeight="1" x14ac:dyDescent="0.25">
      <c r="A23" s="139" t="s">
        <v>83</v>
      </c>
      <c r="B23" s="43" t="s">
        <v>84</v>
      </c>
      <c r="C23" s="270">
        <v>-0.74584698391853976</v>
      </c>
      <c r="D23" s="270">
        <v>5.5305684344588997</v>
      </c>
      <c r="E23" s="270">
        <v>4.0836535745742992</v>
      </c>
      <c r="F23" s="270">
        <v>9.5787588395178176</v>
      </c>
      <c r="G23" s="270">
        <v>45.856549656196705</v>
      </c>
      <c r="H23" s="249">
        <v>7.739227905136592</v>
      </c>
      <c r="I23" s="249">
        <v>15.685230478496992</v>
      </c>
      <c r="J23" s="249">
        <v>18.075371491377812</v>
      </c>
      <c r="K23" s="249">
        <v>5.01475824666755</v>
      </c>
      <c r="L23" s="249">
        <v>1.4359660540073538</v>
      </c>
      <c r="M23" s="249">
        <v>3.6737293707731489</v>
      </c>
      <c r="N23" s="249">
        <v>-1.0515537153366061E-3</v>
      </c>
      <c r="O23" s="249">
        <v>-0.37394118385360997</v>
      </c>
      <c r="P23" s="73" t="s">
        <v>85</v>
      </c>
    </row>
    <row r="24" spans="1:16" s="24" customFormat="1" ht="15.95" customHeight="1" x14ac:dyDescent="0.25">
      <c r="A24" s="139" t="s">
        <v>86</v>
      </c>
      <c r="B24" s="43" t="s">
        <v>87</v>
      </c>
      <c r="C24" s="270">
        <v>4.1341455941714855</v>
      </c>
      <c r="D24" s="270">
        <v>2.1546886640448975</v>
      </c>
      <c r="E24" s="270">
        <v>4.7566805597938355E-2</v>
      </c>
      <c r="F24" s="270">
        <v>7.1155096793449957</v>
      </c>
      <c r="G24" s="270">
        <v>4.0513950288719514</v>
      </c>
      <c r="H24" s="249">
        <v>5.5093523032065495</v>
      </c>
      <c r="I24" s="249">
        <v>1.4231054167467727</v>
      </c>
      <c r="J24" s="249">
        <v>3.1555676191066917</v>
      </c>
      <c r="K24" s="249">
        <v>4.1804558272157122</v>
      </c>
      <c r="L24" s="249">
        <v>2.919911105063</v>
      </c>
      <c r="M24" s="249">
        <v>9.5667413719112027</v>
      </c>
      <c r="N24" s="249">
        <v>6.2962248800292553</v>
      </c>
      <c r="O24" s="249">
        <v>-2.9285463696155145</v>
      </c>
      <c r="P24" s="73" t="s">
        <v>88</v>
      </c>
    </row>
    <row r="25" spans="1:16" s="24" customFormat="1" ht="15.95" customHeight="1" x14ac:dyDescent="0.25">
      <c r="A25" s="139" t="s">
        <v>89</v>
      </c>
      <c r="B25" s="43" t="s">
        <v>90</v>
      </c>
      <c r="C25" s="270">
        <v>1.3303698280158898</v>
      </c>
      <c r="D25" s="270">
        <v>8.0942541185644785</v>
      </c>
      <c r="E25" s="270">
        <v>46.71413556679542</v>
      </c>
      <c r="F25" s="270">
        <v>-2.1572578638744915</v>
      </c>
      <c r="G25" s="270">
        <v>-1.9044703594852876</v>
      </c>
      <c r="H25" s="249">
        <v>51.20886838862495</v>
      </c>
      <c r="I25" s="249">
        <v>43.178667386141598</v>
      </c>
      <c r="J25" s="249">
        <v>33.199026393236799</v>
      </c>
      <c r="K25" s="249">
        <v>10.002413825454859</v>
      </c>
      <c r="L25" s="249">
        <v>2.7892784986937258</v>
      </c>
      <c r="M25" s="249">
        <v>2.0177917889614649</v>
      </c>
      <c r="N25" s="249">
        <v>-3.8698463643123904</v>
      </c>
      <c r="O25" s="249">
        <v>7.5445064812717844</v>
      </c>
      <c r="P25" s="73" t="s">
        <v>91</v>
      </c>
    </row>
    <row r="26" spans="1:16" s="24" customFormat="1" ht="15.95" customHeight="1" x14ac:dyDescent="0.25">
      <c r="A26" s="139" t="s">
        <v>92</v>
      </c>
      <c r="B26" s="43" t="s">
        <v>93</v>
      </c>
      <c r="C26" s="270">
        <v>1.244721017284391</v>
      </c>
      <c r="D26" s="270">
        <v>7.081535053779092</v>
      </c>
      <c r="E26" s="270">
        <v>-32.284933765594133</v>
      </c>
      <c r="F26" s="270">
        <v>32.939669693181827</v>
      </c>
      <c r="G26" s="270">
        <v>67.790718776122191</v>
      </c>
      <c r="H26" s="249">
        <v>-30.922744039771267</v>
      </c>
      <c r="I26" s="249">
        <v>6.8384096933666205</v>
      </c>
      <c r="J26" s="249">
        <v>-17.681430119769757</v>
      </c>
      <c r="K26" s="249">
        <v>-0.27129987667914301</v>
      </c>
      <c r="L26" s="249">
        <v>-1.1197127903332049</v>
      </c>
      <c r="M26" s="249">
        <v>6.2449085890377898</v>
      </c>
      <c r="N26" s="249">
        <v>4.3306047644617651</v>
      </c>
      <c r="O26" s="249">
        <v>-4.0209082674619641</v>
      </c>
      <c r="P26" s="73" t="s">
        <v>94</v>
      </c>
    </row>
    <row r="27" spans="1:16" s="24" customFormat="1" ht="15.95" customHeight="1" thickBot="1" x14ac:dyDescent="0.3">
      <c r="A27" s="141" t="s">
        <v>95</v>
      </c>
      <c r="B27" s="142" t="s">
        <v>96</v>
      </c>
      <c r="C27" s="271">
        <v>-6.6521341249631973</v>
      </c>
      <c r="D27" s="271">
        <v>-0.58597683459110783</v>
      </c>
      <c r="E27" s="271">
        <v>12.659779675770366</v>
      </c>
      <c r="F27" s="271">
        <v>13.932544644341149</v>
      </c>
      <c r="G27" s="271">
        <v>1.5123513650574552</v>
      </c>
      <c r="H27" s="250">
        <v>11.54683893872992</v>
      </c>
      <c r="I27" s="250">
        <v>15.337869631977474</v>
      </c>
      <c r="J27" s="250">
        <v>52.385474524143241</v>
      </c>
      <c r="K27" s="250">
        <v>22.050662814732537</v>
      </c>
      <c r="L27" s="250">
        <v>5.8263052017196282</v>
      </c>
      <c r="M27" s="250">
        <v>10.553306437046439</v>
      </c>
      <c r="N27" s="250">
        <v>8.7848444616955632</v>
      </c>
      <c r="O27" s="250">
        <v>6.7087082896622352</v>
      </c>
      <c r="P27" s="144" t="s">
        <v>97</v>
      </c>
    </row>
    <row r="28" spans="1:16" x14ac:dyDescent="0.25">
      <c r="A28" s="152" t="s">
        <v>122</v>
      </c>
      <c r="P28" s="108" t="s">
        <v>119</v>
      </c>
    </row>
    <row r="29" spans="1:16" x14ac:dyDescent="0.25">
      <c r="A29" s="159"/>
      <c r="P29" s="160"/>
    </row>
  </sheetData>
  <mergeCells count="3">
    <mergeCell ref="A4:O4"/>
    <mergeCell ref="A2:P2"/>
    <mergeCell ref="A3:P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rightToLeft="1" tabSelected="1" topLeftCell="A7" workbookViewId="0">
      <selection activeCell="P9" sqref="P9:P26"/>
    </sheetView>
  </sheetViews>
  <sheetFormatPr defaultColWidth="9.140625" defaultRowHeight="15" x14ac:dyDescent="0.25"/>
  <cols>
    <col min="1" max="1" width="9.140625" style="74"/>
    <col min="2" max="2" width="54.5703125" style="74" customWidth="1"/>
    <col min="3" max="5" width="6.7109375" style="213" customWidth="1"/>
    <col min="6" max="6" width="9.28515625" style="213" customWidth="1"/>
    <col min="7" max="8" width="6.7109375" style="213" customWidth="1"/>
    <col min="9" max="14" width="7.140625" style="170" customWidth="1"/>
    <col min="15" max="16" width="7.140625" style="184" customWidth="1"/>
    <col min="17" max="17" width="55.140625" style="130" customWidth="1"/>
    <col min="18" max="16384" width="9.140625" style="130"/>
  </cols>
  <sheetData>
    <row r="1" spans="1:18" x14ac:dyDescent="0.25">
      <c r="O1" s="170"/>
      <c r="P1" s="170"/>
      <c r="Q1" s="61"/>
    </row>
    <row r="2" spans="1:18" ht="18.75" x14ac:dyDescent="0.25">
      <c r="A2" s="283" t="s">
        <v>127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18" ht="18.75" x14ac:dyDescent="0.25">
      <c r="A3" s="282" t="s">
        <v>128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</row>
    <row r="4" spans="1:18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145"/>
    </row>
    <row r="5" spans="1:18" s="26" customFormat="1" ht="12" thickBot="1" x14ac:dyDescent="0.3">
      <c r="A5" s="146" t="s">
        <v>103</v>
      </c>
      <c r="B5" s="147"/>
      <c r="C5" s="242"/>
      <c r="D5" s="242"/>
      <c r="E5" s="242"/>
      <c r="F5" s="242"/>
      <c r="G5" s="242"/>
      <c r="H5" s="242"/>
      <c r="I5" s="182"/>
      <c r="J5" s="182"/>
      <c r="K5" s="182"/>
      <c r="L5" s="182"/>
      <c r="M5" s="182"/>
      <c r="N5" s="182"/>
      <c r="O5" s="182"/>
      <c r="P5" s="182"/>
      <c r="Q5" s="148" t="s">
        <v>103</v>
      </c>
    </row>
    <row r="6" spans="1:18" s="24" customFormat="1" ht="16.5" thickBot="1" x14ac:dyDescent="0.3">
      <c r="A6" s="50" t="s">
        <v>40</v>
      </c>
      <c r="B6" s="51" t="s">
        <v>2</v>
      </c>
      <c r="C6" s="202">
        <v>2005</v>
      </c>
      <c r="D6" s="202">
        <v>2006</v>
      </c>
      <c r="E6" s="202">
        <v>2007</v>
      </c>
      <c r="F6" s="202">
        <v>2008</v>
      </c>
      <c r="G6" s="202">
        <v>2009</v>
      </c>
      <c r="H6" s="202">
        <v>2010</v>
      </c>
      <c r="I6" s="116">
        <v>2011</v>
      </c>
      <c r="J6" s="116">
        <v>2012</v>
      </c>
      <c r="K6" s="116">
        <v>2013</v>
      </c>
      <c r="L6" s="116">
        <v>2014</v>
      </c>
      <c r="M6" s="116">
        <v>2015</v>
      </c>
      <c r="N6" s="116">
        <v>2016</v>
      </c>
      <c r="O6" s="183">
        <v>2017</v>
      </c>
      <c r="P6" s="169">
        <v>2018</v>
      </c>
      <c r="Q6" s="53" t="s">
        <v>41</v>
      </c>
    </row>
    <row r="7" spans="1:18" s="33" customFormat="1" ht="16.5" thickBot="1" x14ac:dyDescent="0.3">
      <c r="A7" s="32"/>
      <c r="B7" s="204" t="s">
        <v>124</v>
      </c>
      <c r="C7" s="204">
        <v>99.999999999999986</v>
      </c>
      <c r="D7" s="204">
        <v>100.00000000000003</v>
      </c>
      <c r="E7" s="204">
        <v>99.999999999999986</v>
      </c>
      <c r="F7" s="204">
        <v>99.999999999999972</v>
      </c>
      <c r="G7" s="204">
        <v>100.00000000000001</v>
      </c>
      <c r="H7" s="204">
        <v>100.00000000000003</v>
      </c>
      <c r="I7" s="149">
        <v>100</v>
      </c>
      <c r="J7" s="149">
        <v>100</v>
      </c>
      <c r="K7" s="149">
        <v>100</v>
      </c>
      <c r="L7" s="149">
        <v>100</v>
      </c>
      <c r="M7" s="149">
        <v>100</v>
      </c>
      <c r="N7" s="149">
        <v>100</v>
      </c>
      <c r="O7" s="149">
        <v>100</v>
      </c>
      <c r="P7" s="149">
        <v>100</v>
      </c>
      <c r="Q7" s="206" t="s">
        <v>125</v>
      </c>
    </row>
    <row r="8" spans="1:18" s="24" customFormat="1" ht="16.5" thickBot="1" x14ac:dyDescent="0.3">
      <c r="A8" s="25"/>
      <c r="B8" s="205" t="s">
        <v>123</v>
      </c>
      <c r="C8" s="291">
        <v>40.983118556474189</v>
      </c>
      <c r="D8" s="291">
        <v>42.487442823239839</v>
      </c>
      <c r="E8" s="291">
        <v>43.87481297131238</v>
      </c>
      <c r="F8" s="291">
        <v>43.262824347687904</v>
      </c>
      <c r="G8" s="291">
        <v>48.744232681231267</v>
      </c>
      <c r="H8" s="291">
        <v>48.537848236155895</v>
      </c>
      <c r="I8" s="292">
        <v>47.383080966560556</v>
      </c>
      <c r="J8" s="292">
        <v>47.857917455773944</v>
      </c>
      <c r="K8" s="292">
        <v>48.572945738580522</v>
      </c>
      <c r="L8" s="292">
        <v>50.5097734848448</v>
      </c>
      <c r="M8" s="292">
        <v>50.771256636119332</v>
      </c>
      <c r="N8" s="292">
        <v>50.707591137625208</v>
      </c>
      <c r="O8" s="292">
        <v>51.674990854653622</v>
      </c>
      <c r="P8" s="292">
        <v>50.618288239235532</v>
      </c>
      <c r="Q8" s="209" t="s">
        <v>126</v>
      </c>
      <c r="R8" s="23"/>
    </row>
    <row r="9" spans="1:18" s="24" customFormat="1" ht="15.75" x14ac:dyDescent="0.25">
      <c r="A9" s="137" t="s">
        <v>44</v>
      </c>
      <c r="B9" s="41" t="s">
        <v>45</v>
      </c>
      <c r="C9" s="272">
        <f>'الناتج المحلي الثابت GDP CON'!C10/'الناتج المحلي الثابت GDP CON'!C8*100</f>
        <v>2.273136918533444</v>
      </c>
      <c r="D9" s="272">
        <f>'الناتج المحلي الثابت GDP CON'!D10/'الناتج المحلي الثابت GDP CON'!D8*100</f>
        <v>1.9488869407990186</v>
      </c>
      <c r="E9" s="272">
        <f>'الناتج المحلي الثابت GDP CON'!E10/'الناتج المحلي الثابت GDP CON'!E8*100</f>
        <v>1.7728112742304805</v>
      </c>
      <c r="F9" s="272">
        <f>'الناتج المحلي الثابت GDP CON'!F10/'الناتج المحلي الثابت GDP CON'!F8*100</f>
        <v>1.8629018286846513</v>
      </c>
      <c r="G9" s="272">
        <f>'الناتج المحلي الثابت GDP CON'!G10/'الناتج المحلي الثابت GDP CON'!G8*100</f>
        <v>1.6267363023735708</v>
      </c>
      <c r="H9" s="272">
        <f>'الناتج المحلي الثابت GDP CON'!H10/'الناتج المحلي الثابت GDP CON'!H8*100</f>
        <v>1.5065911970589085</v>
      </c>
      <c r="I9" s="138">
        <f>'الناتج المحلي الثابت GDP CON'!I10/'الناتج المحلي الثابت GDP CON'!I8*100</f>
        <v>1.5517237641402877</v>
      </c>
      <c r="J9" s="138">
        <f>'الناتج المحلي الثابت GDP CON'!J10/'الناتج المحلي الثابت GDP CON'!J8*100</f>
        <v>1.5312606834977631</v>
      </c>
      <c r="K9" s="138">
        <f>'الناتج المحلي الثابت GDP CON'!K10/'الناتج المحلي الثابت GDP CON'!K8*100</f>
        <v>1.4580122905477408</v>
      </c>
      <c r="L9" s="138">
        <f>'الناتج المحلي الثابت GDP CON'!L10/'الناتج المحلي الثابت GDP CON'!L8*100</f>
        <v>1.3513030628587692</v>
      </c>
      <c r="M9" s="138">
        <f>'الناتج المحلي الثابت GDP CON'!M10/'الناتج المحلي الثابت GDP CON'!M8*100</f>
        <v>1.3004678599868731</v>
      </c>
      <c r="N9" s="138">
        <f>'الناتج المحلي الثابت GDP CON'!N10/'الناتج المحلي الثابت GDP CON'!N8*100</f>
        <v>1.3085072862705378</v>
      </c>
      <c r="O9" s="138">
        <f>'الناتج المحلي الثابت GDP CON'!O10/'الناتج المحلي الثابت GDP CON'!O8*100</f>
        <v>1.3553731782899172</v>
      </c>
      <c r="P9" s="138">
        <f>'الناتج المحلي الثابت GDP CON'!P10/'الناتج المحلي الثابت GDP CON'!P8*100</f>
        <v>1.4492880541132191</v>
      </c>
      <c r="Q9" s="42" t="s">
        <v>46</v>
      </c>
      <c r="R9" s="23"/>
    </row>
    <row r="10" spans="1:18" s="24" customFormat="1" ht="31.5" x14ac:dyDescent="0.25">
      <c r="A10" s="139" t="s">
        <v>47</v>
      </c>
      <c r="B10" s="43" t="s">
        <v>48</v>
      </c>
      <c r="C10" s="273">
        <f>'الناتج المحلي الثابت GDP CON'!C12/'الناتج المحلي الثابت GDP CON'!$C$8*100</f>
        <v>17.020582014388282</v>
      </c>
      <c r="D10" s="273">
        <f>'الناتج المحلي الثابت GDP CON'!D12/'الناتج المحلي الثابت GDP CON'!$D$8*100</f>
        <v>15.473540491118415</v>
      </c>
      <c r="E10" s="273">
        <f>'الناتج المحلي الثابت GDP CON'!E12/'الناتج المحلي الثابت GDP CON'!$E$8*100</f>
        <v>14.215337936561548</v>
      </c>
      <c r="F10" s="273">
        <f>'الناتج المحلي الثابت GDP CON'!F12/'الناتج المحلي الثابت GDP CON'!$F$8*100</f>
        <v>12.622682646672626</v>
      </c>
      <c r="G10" s="273">
        <f>'الناتج المحلي الثابت GDP CON'!G12/'الناتج المحلي الثابت GDP CON'!$G$8*100</f>
        <v>10.595438727570844</v>
      </c>
      <c r="H10" s="273">
        <f>'الناتج المحلي الثابت GDP CON'!H12/'الناتج المحلي الثابت GDP CON'!$H$8*100</f>
        <v>10.767249816880975</v>
      </c>
      <c r="I10" s="140">
        <f>'الناتج المحلي الثابت GDP CON'!I12/'الناتج المحلي الثابت GDP CON'!$I$8*100</f>
        <v>12.006329697641053</v>
      </c>
      <c r="J10" s="140">
        <f>'الناتج المحلي الثابت GDP CON'!J12/'الناتج المحلي الثابت GDP CON'!$J$8*100</f>
        <v>11.409593066625288</v>
      </c>
      <c r="K10" s="140">
        <f>'الناتج المحلي الثابت GDP CON'!K12/'الناتج المحلي الثابت GDP CON'!$K$8*100</f>
        <v>11.119539157418906</v>
      </c>
      <c r="L10" s="140">
        <f>'الناتج المحلي الثابت GDP CON'!L12/'الناتج المحلي الثابت GDP CON'!$L$8*100</f>
        <v>10.921660477786901</v>
      </c>
      <c r="M10" s="140">
        <f>'الناتج المحلي الثابت GDP CON'!M12/'الناتج المحلي الثابت GDP CON'!$M$8*100</f>
        <v>10.945626797807352</v>
      </c>
      <c r="N10" s="140">
        <f>'الناتج المحلي الثابت GDP CON'!N12/'الناتج المحلي الثابت GDP CON'!$N$8*100</f>
        <v>11.022606860202037</v>
      </c>
      <c r="O10" s="140">
        <f>'الناتج المحلي الثابت GDP CON'!O12/'الناتج المحلي الثابت GDP CON'!$O$8*100</f>
        <v>11.504272507429603</v>
      </c>
      <c r="P10" s="140">
        <f>'الناتج المحلي الثابت GDP CON'!P12/'الناتج المحلي الثابت GDP CON'!$P$8*100</f>
        <v>11.739111697048893</v>
      </c>
      <c r="Q10" s="44" t="s">
        <v>49</v>
      </c>
      <c r="R10" s="23"/>
    </row>
    <row r="11" spans="1:18" s="24" customFormat="1" ht="15.75" x14ac:dyDescent="0.25">
      <c r="A11" s="139" t="s">
        <v>50</v>
      </c>
      <c r="B11" s="43" t="s">
        <v>51</v>
      </c>
      <c r="C11" s="273">
        <f>'الناتج المحلي الثابت GDP CON'!C13/'الناتج المحلي الثابت GDP CON'!$C$8*100</f>
        <v>5.0738661929301143</v>
      </c>
      <c r="D11" s="273">
        <f>'الناتج المحلي الثابت GDP CON'!D13/'الناتج المحلي الثابت GDP CON'!$D$8*100</f>
        <v>5.0133381754565596</v>
      </c>
      <c r="E11" s="273">
        <f>'الناتج المحلي الثابت GDP CON'!E13/'الناتج المحلي الثابت GDP CON'!$E$8*100</f>
        <v>5.1583918076920918</v>
      </c>
      <c r="F11" s="273">
        <f>'الناتج المحلي الثابت GDP CON'!F13/'الناتج المحلي الثابت GDP CON'!$F$8*100</f>
        <v>5.1915526971728037</v>
      </c>
      <c r="G11" s="273">
        <f>'الناتج المحلي الثابت GDP CON'!G13/'الناتج المحلي الثابت GDP CON'!$G$8*100</f>
        <v>5.3121950989515954</v>
      </c>
      <c r="H11" s="273">
        <f>'الناتج المحلي الثابت GDP CON'!H13/'الناتج المحلي الثابت GDP CON'!$H$8*100</f>
        <v>5.2550061847742944</v>
      </c>
      <c r="I11" s="140">
        <f>'الناتج المحلي الثابت GDP CON'!I13/'الناتج المحلي الثابت GDP CON'!$I$8*100</f>
        <v>5.3785402426057543</v>
      </c>
      <c r="J11" s="140">
        <f>'الناتج المحلي الثابت GDP CON'!J13/'الناتج المحلي الثابت GDP CON'!$J$8*100</f>
        <v>5.465449901469337</v>
      </c>
      <c r="K11" s="140">
        <f>'الناتج المحلي الثابت GDP CON'!K13/'الناتج المحلي الثابت GDP CON'!$K$8*100</f>
        <v>5.2627383532505423</v>
      </c>
      <c r="L11" s="140">
        <f>'الناتج المحلي الثابت GDP CON'!L13/'الناتج المحلي الثابت GDP CON'!$L$8*100</f>
        <v>5.3383678926781402</v>
      </c>
      <c r="M11" s="140">
        <f>'الناتج المحلي الثابت GDP CON'!M13/'الناتج المحلي الثابت GDP CON'!$M$8*100</f>
        <v>6.2340125420694381</v>
      </c>
      <c r="N11" s="140">
        <f>'الناتج المحلي الثابت GDP CON'!N13/'الناتج المحلي الثابت GDP CON'!$N$8*100</f>
        <v>6.2238115129936746</v>
      </c>
      <c r="O11" s="140">
        <f>'الناتج المحلي الثابت GDP CON'!O13/'الناتج المحلي الثابت GDP CON'!$O$8*100</f>
        <v>5.8586331612255949</v>
      </c>
      <c r="P11" s="140">
        <f>'الناتج المحلي الثابت GDP CON'!P13/'الناتج المحلي الثابت GDP CON'!$P$8*100</f>
        <v>5.9377425360713731</v>
      </c>
      <c r="Q11" s="73" t="s">
        <v>52</v>
      </c>
      <c r="R11" s="23"/>
    </row>
    <row r="12" spans="1:18" s="24" customFormat="1" ht="31.5" x14ac:dyDescent="0.25">
      <c r="A12" s="139" t="s">
        <v>53</v>
      </c>
      <c r="B12" s="43" t="s">
        <v>54</v>
      </c>
      <c r="C12" s="273">
        <f>'الناتج المحلي الثابت GDP CON'!C14/'الناتج المحلي الثابت GDP CON'!$C$8*100</f>
        <v>15.924644052421847</v>
      </c>
      <c r="D12" s="273">
        <f>'الناتج المحلي الثابت GDP CON'!D14/'الناتج المحلي الثابت GDP CON'!$D$8*100</f>
        <v>18.182704353128763</v>
      </c>
      <c r="E12" s="273">
        <f>'الناتج المحلي الثابت GDP CON'!E14/'الناتج المحلي الثابت GDP CON'!$E$8*100</f>
        <v>18.291725636768053</v>
      </c>
      <c r="F12" s="273">
        <f>'الناتج المحلي الثابت GDP CON'!F14/'الناتج المحلي الثابت GDP CON'!$F$8*100</f>
        <v>21.472957530479924</v>
      </c>
      <c r="G12" s="273">
        <f>'الناتج المحلي الثابت GDP CON'!G14/'الناتج المحلي الثابت GDP CON'!$G$8*100</f>
        <v>26.561972644541402</v>
      </c>
      <c r="H12" s="273">
        <f>'الناتج المحلي الثابت GDP CON'!H14/'الناتج المحلي الثابت GDP CON'!$H$8*100</f>
        <v>27.548608723022205</v>
      </c>
      <c r="I12" s="140">
        <f>'الناتج المحلي الثابت GDP CON'!I14/'الناتج المحلي الثابت GDP CON'!$I$8*100</f>
        <v>26.016523855096089</v>
      </c>
      <c r="J12" s="140">
        <f>'الناتج المحلي الثابت GDP CON'!J14/'الناتج المحلي الثابت GDP CON'!$J$8*100</f>
        <v>24.526082642623901</v>
      </c>
      <c r="K12" s="140">
        <f>'الناتج المحلي الثابت GDP CON'!K14/'الناتج المحلي الثابت GDP CON'!$K$8*100</f>
        <v>22.800171135134889</v>
      </c>
      <c r="L12" s="140">
        <f>'الناتج المحلي الثابت GDP CON'!L14/'الناتج المحلي الثابت GDP CON'!$L$8*100</f>
        <v>21.830857760854926</v>
      </c>
      <c r="M12" s="140">
        <f>'الناتج المحلي الثابت GDP CON'!M14/'الناتج المحلي الثابت GDP CON'!$M$8*100</f>
        <v>21.659824356930102</v>
      </c>
      <c r="N12" s="140">
        <f>'الناتج المحلي الثابت GDP CON'!N14/'الناتج المحلي الثابت GDP CON'!$N$8*100</f>
        <v>20.637845563581671</v>
      </c>
      <c r="O12" s="140">
        <f>'الناتج المحلي الثابت GDP CON'!O14/'الناتج المحلي الثابت GDP CON'!$O$8*100</f>
        <v>20.265912631472045</v>
      </c>
      <c r="P12" s="140">
        <f>'الناتج المحلي الثابت GDP CON'!P14/'الناتج المحلي الثابت GDP CON'!$P$8*100</f>
        <v>20.750097359150065</v>
      </c>
      <c r="Q12" s="73" t="s">
        <v>55</v>
      </c>
      <c r="R12" s="23"/>
    </row>
    <row r="13" spans="1:18" s="24" customFormat="1" ht="15.75" x14ac:dyDescent="0.25">
      <c r="A13" s="139" t="s">
        <v>56</v>
      </c>
      <c r="B13" s="43" t="s">
        <v>57</v>
      </c>
      <c r="C13" s="273">
        <f>'الناتج المحلي الثابت GDP CON'!C15/'الناتج المحلي الثابت GDP CON'!$C$8*100</f>
        <v>10.192010218897607</v>
      </c>
      <c r="D13" s="273">
        <f>'الناتج المحلي الثابت GDP CON'!D15/'الناتج المحلي الثابت GDP CON'!$D$8*100</f>
        <v>10.384066381076527</v>
      </c>
      <c r="E13" s="273">
        <f>'الناتج المحلي الثابت GDP CON'!E15/'الناتج المحلي الثابت GDP CON'!$E$8*100</f>
        <v>10.135764919231274</v>
      </c>
      <c r="F13" s="273">
        <f>'الناتج المحلي الثابت GDP CON'!F15/'الناتج المحلي الثابت GDP CON'!$F$8*100</f>
        <v>9.9462933547329015</v>
      </c>
      <c r="G13" s="273">
        <f>'الناتج المحلي الثابت GDP CON'!G15/'الناتج المحلي الثابت GDP CON'!$G$8*100</f>
        <v>8.231295293366836</v>
      </c>
      <c r="H13" s="273">
        <f>'الناتج المحلي الثابت GDP CON'!H15/'الناتج المحلي الثابت GDP CON'!$H$8*100</f>
        <v>7.8088206869555146</v>
      </c>
      <c r="I13" s="140">
        <f>'الناتج المحلي الثابت GDP CON'!I15/'الناتج المحلي الثابت GDP CON'!$I$8*100</f>
        <v>7.0671021678479873</v>
      </c>
      <c r="J13" s="140">
        <f>'الناتج المحلي الثابت GDP CON'!J15/'الناتج المحلي الثابت GDP CON'!$J$8*100</f>
        <v>7.0569818271295253</v>
      </c>
      <c r="K13" s="140">
        <f>'الناتج المحلي الثابت GDP CON'!K15/'الناتج المحلي الثابت GDP CON'!$K$8*100</f>
        <v>7.1026316495962165</v>
      </c>
      <c r="L13" s="140">
        <f>'الناتج المحلي الثابت GDP CON'!L15/'الناتج المحلي الثابت GDP CON'!$L$8*100</f>
        <v>7.217063321972236</v>
      </c>
      <c r="M13" s="140">
        <f>'الناتج المحلي الثابت GDP CON'!M15/'الناتج المحلي الثابت GDP CON'!$M$8*100</f>
        <v>7.3320303943425218</v>
      </c>
      <c r="N13" s="140">
        <f>'الناتج المحلي الثابت GDP CON'!N15/'الناتج المحلي الثابت GDP CON'!$N$8*100</f>
        <v>8.2019014684771268</v>
      </c>
      <c r="O13" s="140">
        <f>'الناتج المحلي الثابت GDP CON'!O15/'الناتج المحلي الثابت GDP CON'!$O$8*100</f>
        <v>7.8936139572967825</v>
      </c>
      <c r="P13" s="140">
        <f>'الناتج المحلي الثابت GDP CON'!P15/'الناتج المحلي الثابت GDP CON'!$P$8*100</f>
        <v>7.9103514975929645</v>
      </c>
      <c r="Q13" s="73" t="s">
        <v>58</v>
      </c>
      <c r="R13" s="23"/>
    </row>
    <row r="14" spans="1:18" s="24" customFormat="1" ht="31.5" x14ac:dyDescent="0.25">
      <c r="A14" s="139" t="s">
        <v>59</v>
      </c>
      <c r="B14" s="43" t="s">
        <v>60</v>
      </c>
      <c r="C14" s="273">
        <f>'الناتج المحلي الثابت GDP CON'!C16/'الناتج المحلي الثابت GDP CON'!$C$8*100</f>
        <v>4.6313635203489154</v>
      </c>
      <c r="D14" s="273">
        <f>'الناتج المحلي الثابت GDP CON'!D16/'الناتج المحلي الثابت GDP CON'!$D$8*100</f>
        <v>4.7564103319013036</v>
      </c>
      <c r="E14" s="273">
        <f>'الناتج المحلي الثابت GDP CON'!E16/'الناتج المحلي الثابت GDP CON'!$E$8*100</f>
        <v>4.7572945541959424</v>
      </c>
      <c r="F14" s="273">
        <f>'الناتج المحلي الثابت GDP CON'!F16/'الناتج المحلي الثابت GDP CON'!$F$8*100</f>
        <v>5.1253375098261973</v>
      </c>
      <c r="G14" s="273">
        <f>'الناتج المحلي الثابت GDP CON'!G16/'الناتج المحلي الثابت GDP CON'!$G$8*100</f>
        <v>4.7394942700896179</v>
      </c>
      <c r="H14" s="273">
        <f>'الناتج المحلي الثابت GDP CON'!H16/'الناتج المحلي الثابت GDP CON'!$H$8*100</f>
        <v>5.5563272704881443</v>
      </c>
      <c r="I14" s="140">
        <f>'الناتج المحلي الثابت GDP CON'!I16/'الناتج المحلي الثابت GDP CON'!$I$8*100</f>
        <v>5.8316735593416578</v>
      </c>
      <c r="J14" s="140">
        <f>'الناتج المحلي الثابت GDP CON'!J16/'الناتج المحلي الثابت GDP CON'!$J$8*100</f>
        <v>6.0316563888333619</v>
      </c>
      <c r="K14" s="140">
        <f>'الناتج المحلي الثابت GDP CON'!K16/'الناتج المحلي الثابت GDP CON'!$K$8*100</f>
        <v>5.969536518193145</v>
      </c>
      <c r="L14" s="140">
        <f>'الناتج المحلي الثابت GDP CON'!L16/'الناتج المحلي الثابت GDP CON'!$L$8*100</f>
        <v>5.9633026679357712</v>
      </c>
      <c r="M14" s="140">
        <f>'الناتج المحلي الثابت GDP CON'!M16/'الناتج المحلي الثابت GDP CON'!$M$8*100</f>
        <v>5.4557373819558146</v>
      </c>
      <c r="N14" s="140">
        <f>'الناتج المحلي الثابت GDP CON'!N16/'الناتج المحلي الثابت GDP CON'!$N$8*100</f>
        <v>4.1112500034677453</v>
      </c>
      <c r="O14" s="140">
        <f>'الناتج المحلي الثابت GDP CON'!O16/'الناتج المحلي الثابت GDP CON'!$O$8*100</f>
        <v>3.8579355248290224</v>
      </c>
      <c r="P14" s="140">
        <f>'الناتج المحلي الثابت GDP CON'!P16/'الناتج المحلي الثابت GDP CON'!$P$8*100</f>
        <v>3.8151504767270081</v>
      </c>
      <c r="Q14" s="73" t="s">
        <v>61</v>
      </c>
      <c r="R14" s="23"/>
    </row>
    <row r="15" spans="1:18" s="24" customFormat="1" ht="15.75" x14ac:dyDescent="0.25">
      <c r="A15" s="139" t="s">
        <v>62</v>
      </c>
      <c r="B15" s="43" t="s">
        <v>63</v>
      </c>
      <c r="C15" s="273">
        <f>'الناتج المحلي الثابت GDP CON'!C17/'الناتج المحلي الثابت GDP CON'!$C$8*100</f>
        <v>1.8123773406837871</v>
      </c>
      <c r="D15" s="273">
        <f>'الناتج المحلي الثابت GDP CON'!D17/'الناتج المحلي الثابت GDP CON'!$D$8*100</f>
        <v>1.8020293433734926</v>
      </c>
      <c r="E15" s="273">
        <f>'الناتج المحلي الثابت GDP CON'!E17/'الناتج المحلي الثابت GDP CON'!$E$8*100</f>
        <v>1.9448600033090833</v>
      </c>
      <c r="F15" s="273">
        <f>'الناتج المحلي الثابت GDP CON'!F17/'الناتج المحلي الثابت GDP CON'!$F$8*100</f>
        <v>1.8989490521021894</v>
      </c>
      <c r="G15" s="273">
        <f>'الناتج المحلي الثابت GDP CON'!G17/'الناتج المحلي الثابت GDP CON'!$G$8*100</f>
        <v>1.6552523194072399</v>
      </c>
      <c r="H15" s="273">
        <f>'الناتج المحلي الثابت GDP CON'!H17/'الناتج المحلي الثابت GDP CON'!$H$8*100</f>
        <v>1.962788545457123</v>
      </c>
      <c r="I15" s="140">
        <f>'الناتج المحلي الثابت GDP CON'!I17/'الناتج المحلي الثابت GDP CON'!$I$8*100</f>
        <v>2.2668932693026953</v>
      </c>
      <c r="J15" s="140">
        <f>'الناتج المحلي الثابت GDP CON'!J17/'الناتج المحلي الثابت GDP CON'!$J$8*100</f>
        <v>2.1560157057850922</v>
      </c>
      <c r="K15" s="140">
        <f>'الناتج المحلي الثابت GDP CON'!K17/'الناتج المحلي الثابت GDP CON'!$K$8*100</f>
        <v>2.1278046856211867</v>
      </c>
      <c r="L15" s="140">
        <f>'الناتج المحلي الثابت GDP CON'!L17/'الناتج المحلي الثابت GDP CON'!$L$8*100</f>
        <v>2.0741930308020637</v>
      </c>
      <c r="M15" s="140">
        <f>'الناتج المحلي الثابت GDP CON'!M17/'الناتج المحلي الثابت GDP CON'!$M$8*100</f>
        <v>2.0060348112546276</v>
      </c>
      <c r="N15" s="140">
        <f>'الناتج المحلي الثابت GDP CON'!N17/'الناتج المحلي الثابت GDP CON'!$N$8*100</f>
        <v>2.1296751459103169</v>
      </c>
      <c r="O15" s="140">
        <f>'الناتج المحلي الثابت GDP CON'!O17/'الناتج المحلي الثابت GDP CON'!$O$8*100</f>
        <v>2.3389135930647309</v>
      </c>
      <c r="P15" s="140">
        <f>'الناتج المحلي الثابت GDP CON'!P17/'الناتج المحلي الثابت GDP CON'!$P$8*100</f>
        <v>2.4546888778268494</v>
      </c>
      <c r="Q15" s="73" t="s">
        <v>64</v>
      </c>
      <c r="R15" s="23"/>
    </row>
    <row r="16" spans="1:18" s="24" customFormat="1" ht="15.75" x14ac:dyDescent="0.25">
      <c r="A16" s="139" t="s">
        <v>65</v>
      </c>
      <c r="B16" s="43" t="s">
        <v>66</v>
      </c>
      <c r="C16" s="273">
        <f>'الناتج المحلي الثابت GDP CON'!C18/'الناتج المحلي الثابت GDP CON'!$C$8*100</f>
        <v>8.3078267238788079</v>
      </c>
      <c r="D16" s="273">
        <f>'الناتج المحلي الثابت GDP CON'!D18/'الناتج المحلي الثابت GDP CON'!$D$8*100</f>
        <v>8.5505538472015772</v>
      </c>
      <c r="E16" s="273">
        <f>'الناتج المحلي الثابت GDP CON'!E18/'الناتج المحلي الثابت GDP CON'!$E$8*100</f>
        <v>9.031014893225727</v>
      </c>
      <c r="F16" s="273">
        <f>'الناتج المحلي الثابت GDP CON'!F18/'الناتج المحلي الثابت GDP CON'!$F$8*100</f>
        <v>9.0827557833390582</v>
      </c>
      <c r="G16" s="273">
        <f>'الناتج المحلي الثابت GDP CON'!G18/'الناتج المحلي الثابت GDP CON'!$G$8*100</f>
        <v>8.6756083183532251</v>
      </c>
      <c r="H16" s="273">
        <f>'الناتج المحلي الثابت GDP CON'!H18/'الناتج المحلي الثابت GDP CON'!$H$8*100</f>
        <v>6.5803293787525696</v>
      </c>
      <c r="I16" s="140">
        <f>'الناتج المحلي الثابت GDP CON'!I18/'الناتج المحلي الثابت GDP CON'!$I$8*100</f>
        <v>6.038316450353955</v>
      </c>
      <c r="J16" s="140">
        <f>'الناتج المحلي الثابت GDP CON'!J18/'الناتج المحلي الثابت GDP CON'!$J$8*100</f>
        <v>5.5614452896772653</v>
      </c>
      <c r="K16" s="140">
        <f>'الناتج المحلي الثابت GDP CON'!K18/'الناتج المحلي الثابت GDP CON'!$K$8*100</f>
        <v>5.2247957666702716</v>
      </c>
      <c r="L16" s="140">
        <f>'الناتج المحلي الثابت GDP CON'!L18/'الناتج المحلي الثابت GDP CON'!$L$8*100</f>
        <v>5.3771493655404603</v>
      </c>
      <c r="M16" s="140">
        <f>'الناتج المحلي الثابت GDP CON'!M18/'الناتج المحلي الثابت GDP CON'!$M$8*100</f>
        <v>5.265102386197702</v>
      </c>
      <c r="N16" s="140">
        <f>'الناتج المحلي الثابت GDP CON'!N18/'الناتج المحلي الثابت GDP CON'!$N$8*100</f>
        <v>5.5005310781935446</v>
      </c>
      <c r="O16" s="140">
        <f>'الناتج المحلي الثابت GDP CON'!O18/'الناتج المحلي الثابت GDP CON'!$O$8*100</f>
        <v>5.9065603782034755</v>
      </c>
      <c r="P16" s="140">
        <f>'الناتج المحلي الثابت GDP CON'!P18/'الناتج المحلي الثابت GDP CON'!$P$8*100</f>
        <v>6.0678862296072511</v>
      </c>
      <c r="Q16" s="73" t="s">
        <v>67</v>
      </c>
      <c r="R16" s="23"/>
    </row>
    <row r="17" spans="1:18" s="24" customFormat="1" ht="15.75" x14ac:dyDescent="0.25">
      <c r="A17" s="139" t="s">
        <v>68</v>
      </c>
      <c r="B17" s="43" t="s">
        <v>69</v>
      </c>
      <c r="C17" s="273">
        <f>'الناتج المحلي الثابت GDP CON'!C19/'الناتج المحلي الثابت GDP CON'!$C$8*100</f>
        <v>9.9004358303828965</v>
      </c>
      <c r="D17" s="273">
        <f>'الناتج المحلي الثابت GDP CON'!D19/'الناتج المحلي الثابت GDP CON'!$D$8*100</f>
        <v>9.7232092091778544</v>
      </c>
      <c r="E17" s="273">
        <f>'الناتج المحلي الثابت GDP CON'!E19/'الناتج المحلي الثابت GDP CON'!$E$8*100</f>
        <v>10.662701027529518</v>
      </c>
      <c r="F17" s="273">
        <f>'الناتج المحلي الثابت GDP CON'!F19/'الناتج المحلي الثابت GDP CON'!$F$8*100</f>
        <v>9.3269142863252199</v>
      </c>
      <c r="G17" s="273">
        <f>'الناتج المحلي الثابت GDP CON'!G19/'الناتج المحلي الثابت GDP CON'!$G$8*100</f>
        <v>9.2712933975924123</v>
      </c>
      <c r="H17" s="273">
        <f>'الناتج المحلي الثابت GDP CON'!H19/'الناتج المحلي الثابت GDP CON'!$H$8*100</f>
        <v>8.2773580458796996</v>
      </c>
      <c r="I17" s="140">
        <f>'الناتج المحلي الثابت GDP CON'!I19/'الناتج المحلي الثابت GDP CON'!$I$8*100</f>
        <v>8.133822317571564</v>
      </c>
      <c r="J17" s="140">
        <f>'الناتج المحلي الثابت GDP CON'!J19/'الناتج المحلي الثابت GDP CON'!$J$8*100</f>
        <v>9.3306891212547924</v>
      </c>
      <c r="K17" s="140">
        <f>'الناتج المحلي الثابت GDP CON'!K19/'الناتج المحلي الثابت GDP CON'!$K$8*100</f>
        <v>11.951742156808555</v>
      </c>
      <c r="L17" s="140">
        <f>'الناتج المحلي الثابت GDP CON'!L19/'الناتج المحلي الثابت GDP CON'!$L$8*100</f>
        <v>13.111564534028222</v>
      </c>
      <c r="M17" s="140">
        <f>'الناتج المحلي الثابت GDP CON'!M19/'الناتج المحلي الثابت GDP CON'!$M$8*100</f>
        <v>13.682918865396687</v>
      </c>
      <c r="N17" s="140">
        <f>'الناتج المحلي الثابت GDP CON'!N19/'الناتج المحلي الثابت GDP CON'!$N$8*100</f>
        <v>13.971571627171295</v>
      </c>
      <c r="O17" s="140">
        <f>'الناتج المحلي الثابت GDP CON'!O19/'الناتج المحلي الثابت GDP CON'!$O$8*100</f>
        <v>14.205962900890714</v>
      </c>
      <c r="P17" s="140">
        <f>'الناتج المحلي الثابت GDP CON'!P19/'الناتج المحلي الثابت GDP CON'!$P$8*100</f>
        <v>13.633590083753214</v>
      </c>
      <c r="Q17" s="73" t="s">
        <v>70</v>
      </c>
      <c r="R17" s="23"/>
    </row>
    <row r="18" spans="1:18" s="24" customFormat="1" ht="15.75" x14ac:dyDescent="0.25">
      <c r="A18" s="139" t="s">
        <v>71</v>
      </c>
      <c r="B18" s="43" t="s">
        <v>72</v>
      </c>
      <c r="C18" s="273">
        <f>'الناتج المحلي الثابت GDP CON'!C20/'الناتج المحلي الثابت GDP CON'!$C$8*100</f>
        <v>5.2977650899201274</v>
      </c>
      <c r="D18" s="273">
        <f>'الناتج المحلي الثابت GDP CON'!D20/'الناتج المحلي الثابت GDP CON'!$D$8*100</f>
        <v>5.1466681355829058</v>
      </c>
      <c r="E18" s="273">
        <f>'الناتج المحلي الثابت GDP CON'!E20/'الناتج المحلي الثابت GDP CON'!$E$8*100</f>
        <v>4.882632651065256</v>
      </c>
      <c r="F18" s="273">
        <f>'الناتج المحلي الثابت GDP CON'!F20/'الناتج المحلي الثابت GDP CON'!$F$8*100</f>
        <v>5.6585240397707715</v>
      </c>
      <c r="G18" s="273">
        <f>'الناتج المحلي الثابت GDP CON'!G20/'الناتج المحلي الثابت GDP CON'!$G$8*100</f>
        <v>5.8044416667323375</v>
      </c>
      <c r="H18" s="273">
        <f>'الناتج المحلي الثابت GDP CON'!H20/'الناتج المحلي الثابت GDP CON'!$H$8*100</f>
        <v>6.1333856983140373</v>
      </c>
      <c r="I18" s="140">
        <f>'الناتج المحلي الثابت GDP CON'!I20/'الناتج المحلي الثابت GDP CON'!$I$8*100</f>
        <v>6.9728129885358925</v>
      </c>
      <c r="J18" s="140">
        <f>'الناتج المحلي الثابت GDP CON'!J20/'الناتج المحلي الثابت GDP CON'!$J$8*100</f>
        <v>7.9223687137368239</v>
      </c>
      <c r="K18" s="140">
        <f>'الناتج المحلي الثابت GDP CON'!K20/'الناتج المحلي الثابت GDP CON'!$K$8*100</f>
        <v>7.1158115159798179</v>
      </c>
      <c r="L18" s="140">
        <f>'الناتج المحلي الثابت GDP CON'!L20/'الناتج المحلي الثابت GDP CON'!$L$8*100</f>
        <v>7.5308755697094085</v>
      </c>
      <c r="M18" s="140">
        <f>'الناتج المحلي الثابت GDP CON'!M20/'الناتج المحلي الثابت GDP CON'!$M$8*100</f>
        <v>7.6398124006739261</v>
      </c>
      <c r="N18" s="140">
        <f>'الناتج المحلي الثابت GDP CON'!N20/'الناتج المحلي الثابت GDP CON'!$N$8*100</f>
        <v>8.0058937914481696</v>
      </c>
      <c r="O18" s="140">
        <f>'الناتج المحلي الثابت GDP CON'!O20/'الناتج المحلي الثابت GDP CON'!$O$8*100</f>
        <v>8.16961509888813</v>
      </c>
      <c r="P18" s="140">
        <f>'الناتج المحلي الثابت GDP CON'!P20/'الناتج المحلي الثابت GDP CON'!$P$8*100</f>
        <v>7.2176450600519093</v>
      </c>
      <c r="Q18" s="73" t="s">
        <v>73</v>
      </c>
      <c r="R18" s="23"/>
    </row>
    <row r="19" spans="1:18" s="24" customFormat="1" ht="15.75" x14ac:dyDescent="0.25">
      <c r="A19" s="139" t="s">
        <v>74</v>
      </c>
      <c r="B19" s="43" t="s">
        <v>75</v>
      </c>
      <c r="C19" s="273">
        <f>'الناتج المحلي الثابت GDP CON'!C21/'الناتج المحلي الثابت GDP CON'!$C$8*100</f>
        <v>5.9107478922027381</v>
      </c>
      <c r="D19" s="273">
        <f>'الناتج المحلي الثابت GDP CON'!D21/'الناتج المحلي الثابت GDP CON'!$D$8*100</f>
        <v>6.1914149597130033</v>
      </c>
      <c r="E19" s="273">
        <f>'الناتج المحلي الثابت GDP CON'!E21/'الناتج المحلي الثابت GDP CON'!$E$8*100</f>
        <v>6.2380331260077693</v>
      </c>
      <c r="F19" s="273">
        <f>'الناتج المحلي الثابت GDP CON'!F21/'الناتج المحلي الثابت GDP CON'!$F$8*100</f>
        <v>6.0949211386415447</v>
      </c>
      <c r="G19" s="273">
        <f>'الناتج المحلي الثابت GDP CON'!G21/'الناتج المحلي الثابت GDP CON'!$G$8*100</f>
        <v>5.3826764234220166</v>
      </c>
      <c r="H19" s="273">
        <f>'الناتج المحلي الثابت GDP CON'!H21/'الناتج المحلي الثابت GDP CON'!$H$8*100</f>
        <v>5.1225561495505012</v>
      </c>
      <c r="I19" s="140">
        <f>'الناتج المحلي الثابت GDP CON'!I21/'الناتج المحلي الثابت GDP CON'!$I$8*100</f>
        <v>4.9636927703816269</v>
      </c>
      <c r="J19" s="140">
        <f>'الناتج المحلي الثابت GDP CON'!J21/'الناتج المحلي الثابت GDP CON'!$J$8*100</f>
        <v>4.402652562054314</v>
      </c>
      <c r="K19" s="140">
        <f>'الناتج المحلي الثابت GDP CON'!K21/'الناتج المحلي الثابت GDP CON'!$K$8*100</f>
        <v>4.1548441178115754</v>
      </c>
      <c r="L19" s="140">
        <f>'الناتج المحلي الثابت GDP CON'!L21/'الناتج المحلي الثابت GDP CON'!$L$8*100</f>
        <v>3.8929607556203942</v>
      </c>
      <c r="M19" s="140">
        <f>'الناتج المحلي الثابت GDP CON'!M21/'الناتج المحلي الثابت GDP CON'!$M$8*100</f>
        <v>3.6050229769529145</v>
      </c>
      <c r="N19" s="140">
        <f>'الناتج المحلي الثابت GDP CON'!N21/'الناتج المحلي الثابت GDP CON'!$N$8*100</f>
        <v>3.5562924802843621</v>
      </c>
      <c r="O19" s="140">
        <f>'الناتج المحلي الثابت GDP CON'!O21/'الناتج المحلي الثابت GDP CON'!$O$8*100</f>
        <v>3.3718315375606247</v>
      </c>
      <c r="P19" s="140">
        <f>'الناتج المحلي الثابت GDP CON'!P21/'الناتج المحلي الثابت GDP CON'!$P$8*100</f>
        <v>3.5696384611242005</v>
      </c>
      <c r="Q19" s="73" t="s">
        <v>76</v>
      </c>
      <c r="R19" s="23"/>
    </row>
    <row r="20" spans="1:18" s="24" customFormat="1" ht="15.75" x14ac:dyDescent="0.25">
      <c r="A20" s="139" t="s">
        <v>77</v>
      </c>
      <c r="B20" s="43" t="s">
        <v>78</v>
      </c>
      <c r="C20" s="273">
        <f>'الناتج المحلي الثابت GDP CON'!C22/'الناتج المحلي الثابت GDP CON'!$C$8*100</f>
        <v>3.3468422687327921</v>
      </c>
      <c r="D20" s="273">
        <f>'الناتج المحلي الثابت GDP CON'!D22/'الناتج المحلي الثابت GDP CON'!$D$8*100</f>
        <v>3.3269612187167605</v>
      </c>
      <c r="E20" s="273">
        <f>'الناتج المحلي الثابت GDP CON'!E22/'الناتج المحلي الثابت GDP CON'!$E$8*100</f>
        <v>3.7778042153859284</v>
      </c>
      <c r="F20" s="273">
        <f>'الناتج المحلي الثابت GDP CON'!F22/'الناتج المحلي الثابت GDP CON'!$F$8*100</f>
        <v>2.72504266667673</v>
      </c>
      <c r="G20" s="273">
        <f>'الناتج المحلي الثابت GDP CON'!G22/'الناتج المحلي الثابت GDP CON'!$G$8*100</f>
        <v>2.9666755123329289</v>
      </c>
      <c r="H20" s="273">
        <f>'الناتج المحلي الثابت GDP CON'!H22/'الناتج المحلي الثابت GDP CON'!$H$8*100</f>
        <v>2.2034125969612308</v>
      </c>
      <c r="I20" s="140">
        <f>'الناتج المحلي الثابت GDP CON'!I22/'الناتج المحلي الثابت GDP CON'!$I$8*100</f>
        <v>2.4722450505836804</v>
      </c>
      <c r="J20" s="140">
        <f>'الناتج المحلي الثابت GDP CON'!J22/'الناتج المحلي الثابت GDP CON'!$J$8*100</f>
        <v>2.3231171313412085</v>
      </c>
      <c r="K20" s="140">
        <f>'الناتج المحلي الثابت GDP CON'!K22/'الناتج المحلي الثابت GDP CON'!$K$8*100</f>
        <v>2.1798279228180144</v>
      </c>
      <c r="L20" s="140">
        <f>'الناتج المحلي الثابت GDP CON'!L22/'الناتج المحلي الثابت GDP CON'!$L$8*100</f>
        <v>2.1354409238823284</v>
      </c>
      <c r="M20" s="140">
        <f>'الناتج المحلي الثابت GDP CON'!M22/'الناتج المحلي الثابت GDP CON'!$M$8*100</f>
        <v>2.049472500774963</v>
      </c>
      <c r="N20" s="140">
        <f>'الناتج المحلي الثابت GDP CON'!N22/'الناتج المحلي الثابت GDP CON'!$N$8*100</f>
        <v>2.2007813510718406</v>
      </c>
      <c r="O20" s="140">
        <f>'الناتج المحلي الثابت GDP CON'!O22/'الناتج المحلي الثابت GDP CON'!$O$8*100</f>
        <v>2.1076163659674623</v>
      </c>
      <c r="P20" s="140">
        <f>'الناتج المحلي الثابت GDP CON'!P22/'الناتج المحلي الثابت GDP CON'!$P$8*100</f>
        <v>2.0934010736748143</v>
      </c>
      <c r="Q20" s="73" t="s">
        <v>79</v>
      </c>
      <c r="R20" s="23"/>
    </row>
    <row r="21" spans="1:18" s="24" customFormat="1" ht="15.75" x14ac:dyDescent="0.25">
      <c r="A21" s="139" t="s">
        <v>80</v>
      </c>
      <c r="B21" s="43" t="s">
        <v>81</v>
      </c>
      <c r="C21" s="273">
        <f>'الناتج المحلي الثابت GDP CON'!C23/'الناتج المحلي الثابت GDP CON'!$C$8*100</f>
        <v>5.4822009103961493</v>
      </c>
      <c r="D21" s="273">
        <f>'الناتج المحلي الثابت GDP CON'!D23/'الناتج المحلي الثابت GDP CON'!$D$8*100</f>
        <v>4.9884254927604808</v>
      </c>
      <c r="E21" s="273">
        <f>'الناتج المحلي الثابت GDP CON'!E23/'الناتج المحلي الثابت GDP CON'!$E$8*100</f>
        <v>4.8356084909529997</v>
      </c>
      <c r="F21" s="273">
        <f>'الناتج المحلي الثابت GDP CON'!F23/'الناتج المحلي الثابت GDP CON'!$F$8*100</f>
        <v>4.7984119405312713</v>
      </c>
      <c r="G21" s="273">
        <f>'الناتج المحلي الثابت GDP CON'!G23/'الناتج المحلي الثابت GDP CON'!$G$8*100</f>
        <v>4.9088035835210286</v>
      </c>
      <c r="H21" s="273">
        <f>'الناتج المحلي الثابت GDP CON'!H23/'الناتج المحلي الثابت GDP CON'!$H$8*100</f>
        <v>6.7544840080827573</v>
      </c>
      <c r="I21" s="140">
        <f>'الناتج المحلي الثابت GDP CON'!I23/'الناتج المحلي الثابت GDP CON'!$I$8*100</f>
        <v>6.8189894668476843</v>
      </c>
      <c r="J21" s="140">
        <f>'الناتج المحلي الثابت GDP CON'!J23/'الناتج المحلي الثابت GDP CON'!$J$8*100</f>
        <v>7.4522471657570861</v>
      </c>
      <c r="K21" s="140">
        <f>'الناتج المحلي الثابت GDP CON'!K23/'الناتج المحلي الثابت GDP CON'!$K$8*100</f>
        <v>8.2963672998604459</v>
      </c>
      <c r="L21" s="140">
        <f>'الناتج المحلي الثابت GDP CON'!L23/'الناتج المحلي الثابت GDP CON'!$L$8*100</f>
        <v>8.0257191924273652</v>
      </c>
      <c r="M21" s="140">
        <f>'الناتج المحلي الثابت GDP CON'!M23/'الناتج المحلي الثابت GDP CON'!$M$8*100</f>
        <v>7.7184274997876878</v>
      </c>
      <c r="N21" s="140">
        <f>'الناتج المحلي الثابت GDP CON'!N23/'الناتج المحلي الثابت GDP CON'!$N$8*100</f>
        <v>7.8121165552552219</v>
      </c>
      <c r="O21" s="140">
        <f>'الناتج المحلي الثابت GDP CON'!O23/'الناتج المحلي الثابت GDP CON'!$O$8*100</f>
        <v>7.7385603933650033</v>
      </c>
      <c r="P21" s="140">
        <f>'الناتج المحلي الثابت GDP CON'!P23/'الناتج المحلي الثابت GDP CON'!$P$8*100</f>
        <v>7.7734283431204698</v>
      </c>
      <c r="Q21" s="73" t="s">
        <v>82</v>
      </c>
      <c r="R21" s="23"/>
    </row>
    <row r="22" spans="1:18" s="24" customFormat="1" ht="31.5" x14ac:dyDescent="0.25">
      <c r="A22" s="139" t="s">
        <v>83</v>
      </c>
      <c r="B22" s="43" t="s">
        <v>84</v>
      </c>
      <c r="C22" s="273">
        <f>'الناتج المحلي الثابت GDP CON'!C24/'الناتج المحلي الثابت GDP CON'!$C$8*100</f>
        <v>2.6724572352173381</v>
      </c>
      <c r="D22" s="273">
        <f>'الناتج المحلي الثابت GDP CON'!D24/'الناتج المحلي الثابت GDP CON'!$D$8*100</f>
        <v>2.5513132074587599</v>
      </c>
      <c r="E22" s="273">
        <f>'الناتج المحلي الثابت GDP CON'!E24/'الناتج المحلي الثابت GDP CON'!$E$8*100</f>
        <v>2.3940402398087661</v>
      </c>
      <c r="F22" s="273">
        <f>'الناتج المحلي الثابت GDP CON'!F24/'الناتج المحلي الثابت GDP CON'!$F$8*100</f>
        <v>2.2835043637267698</v>
      </c>
      <c r="G22" s="273">
        <f>'الناتج المحلي الثابت GDP CON'!G24/'الناتج المحلي الثابت GDP CON'!$G$8*100</f>
        <v>2.2835259605292881</v>
      </c>
      <c r="H22" s="273">
        <f>'الناتج المحلي الثابت GDP CON'!H24/'الناتج المحلي الثابت GDP CON'!$H$8*100</f>
        <v>2.2415294416495137</v>
      </c>
      <c r="I22" s="140">
        <f>'الناتج المحلي الثابت GDP CON'!I24/'الناتج المحلي الثابت GDP CON'!$I$8*100</f>
        <v>2.2161001719633888</v>
      </c>
      <c r="J22" s="140">
        <f>'الناتج المحلي الثابت GDP CON'!J24/'الناتج المحلي الثابت GDP CON'!$J$8*100</f>
        <v>2.1233207605994049</v>
      </c>
      <c r="K22" s="140">
        <f>'الناتج المحلي الثابت GDP CON'!K24/'الناتج المحلي الثابت GDP CON'!$K$8*100</f>
        <v>2.0651408577165311</v>
      </c>
      <c r="L22" s="140">
        <f>'الناتج المحلي الثابت GDP CON'!L24/'الناتج المحلي الثابت GDP CON'!$L$8*100</f>
        <v>1.9818993021748241</v>
      </c>
      <c r="M22" s="140">
        <f>'الناتج المحلي الثابت GDP CON'!M24/'الناتج المحلي الثابت GDP CON'!$M$8*100</f>
        <v>1.9338994338003617</v>
      </c>
      <c r="N22" s="140">
        <f>'الناتج المحلي الثابت GDP CON'!N24/'الناتج المحلي الثابت GDP CON'!$N$8*100</f>
        <v>2.0686346528262156</v>
      </c>
      <c r="O22" s="140">
        <f>'الناتج المحلي الثابت GDP CON'!O24/'الناتج المحلي الثابت GDP CON'!$O$8*100</f>
        <v>2.1781995560017409</v>
      </c>
      <c r="P22" s="140">
        <f>'الناتج المحلي الثابت GDP CON'!P24/'الناتج المحلي الثابت GDP CON'!$P$8*100</f>
        <v>2.1319090418414492</v>
      </c>
      <c r="Q22" s="73" t="s">
        <v>85</v>
      </c>
      <c r="R22" s="23"/>
    </row>
    <row r="23" spans="1:18" s="24" customFormat="1" ht="15.75" x14ac:dyDescent="0.25">
      <c r="A23" s="139" t="s">
        <v>86</v>
      </c>
      <c r="B23" s="43" t="s">
        <v>87</v>
      </c>
      <c r="C23" s="273">
        <f>'الناتج المحلي الثابت GDP CON'!C25/'الناتج المحلي الثابت GDP CON'!$C$8*100</f>
        <v>0.72015407381341301</v>
      </c>
      <c r="D23" s="273">
        <f>'الناتج المحلي الثابت GDP CON'!D25/'الناتج المحلي الثابت GDP CON'!$D$8*100</f>
        <v>0.66899813085088511</v>
      </c>
      <c r="E23" s="273">
        <f>'الناتج المحلي الثابت GDP CON'!E25/'الناتج المحلي الثابت GDP CON'!$E$8*100</f>
        <v>0.66425812851088006</v>
      </c>
      <c r="F23" s="273">
        <f>'الناتج المحلي الثابت GDP CON'!F25/'الناتج المحلي الثابت GDP CON'!$F$8*100</f>
        <v>0.92912191920082532</v>
      </c>
      <c r="G23" s="273">
        <f>'الناتج المحلي الثابت GDP CON'!G25/'الناتج المحلي الثابت GDP CON'!$G$8*100</f>
        <v>0.8486977881044846</v>
      </c>
      <c r="H23" s="273">
        <f>'الناتج المحلي الثابت GDP CON'!H25/'الناتج المحلي الثابت GDP CON'!$H$8*100</f>
        <v>0.78540357490561008</v>
      </c>
      <c r="I23" s="140">
        <f>'الناتج المحلي الثابت GDP CON'!I25/'الناتج المحلي الثابت GDP CON'!$I$8*100</f>
        <v>1.1128179437066101</v>
      </c>
      <c r="J23" s="140">
        <f>'الناتج المحلي الثابت GDP CON'!J25/'الناتج المحلي الثابت GDP CON'!$J$8*100</f>
        <v>1.5051914773311075</v>
      </c>
      <c r="K23" s="140">
        <f>'الناتج المحلي الثابت GDP CON'!K25/'الناتج المحلي الثابت GDP CON'!$K$8*100</f>
        <v>1.8903150884898703</v>
      </c>
      <c r="L23" s="140">
        <f>'الناتج المحلي الثابت GDP CON'!L25/'الناتج المحلي الثابت GDP CON'!$L$8*100</f>
        <v>1.9154996123571564</v>
      </c>
      <c r="M23" s="140">
        <f>'الناتج المحلي الثابت GDP CON'!M25/'الناتج المحلي الثابت GDP CON'!$M$8*100</f>
        <v>1.8667354938254153</v>
      </c>
      <c r="N23" s="140">
        <f>'الناتج المحلي الثابت GDP CON'!N25/'الناتج المحلي الثابت GDP CON'!$N$8*100</f>
        <v>1.8592160840034253</v>
      </c>
      <c r="O23" s="140">
        <f>'الناتج المحلي الثابت GDP CON'!O25/'الناتج المحلي الثابت GDP CON'!$O$8*100</f>
        <v>1.7704576106182059</v>
      </c>
      <c r="P23" s="140">
        <f>'الناتج المحلي الثابت GDP CON'!P25/'الناتج المحلي الثابت GDP CON'!$P$8*100</f>
        <v>1.9197878429957207</v>
      </c>
      <c r="Q23" s="73" t="s">
        <v>88</v>
      </c>
      <c r="R23" s="23"/>
    </row>
    <row r="24" spans="1:18" s="24" customFormat="1" ht="15.75" x14ac:dyDescent="0.25">
      <c r="A24" s="139" t="s">
        <v>89</v>
      </c>
      <c r="B24" s="43" t="s">
        <v>90</v>
      </c>
      <c r="C24" s="273">
        <f>'الناتج المحلي الثابت GDP CON'!C26/'الناتج المحلي الثابت GDP CON'!$C$8*100</f>
        <v>0.89281835407136878</v>
      </c>
      <c r="D24" s="273">
        <f>'الناتج المحلي الثابت GDP CON'!D26/'الناتج المحلي الثابت GDP CON'!$D$8*100</f>
        <v>0.82869620988741899</v>
      </c>
      <c r="E24" s="273">
        <f>'الناتج المحلي الثابت GDP CON'!E26/'الناتج المحلي الثابت GDP CON'!$E$8*100</f>
        <v>0.81511578780606941</v>
      </c>
      <c r="F24" s="273">
        <f>'الناتج المحلي الثابت GDP CON'!F26/'الناتج المحلي الثابت GDP CON'!$F$8*100</f>
        <v>0.52622137088033749</v>
      </c>
      <c r="G24" s="273">
        <f>'الناتج المحلي الثابت GDP CON'!G26/'الناتج المحلي الثابت GDP CON'!$G$8*100</f>
        <v>0.65309269463298225</v>
      </c>
      <c r="H24" s="273">
        <f>'الناتج المحلي الثابت GDP CON'!H26/'الناتج المحلي الثابت GDP CON'!$H$8*100</f>
        <v>1.0337924291382032</v>
      </c>
      <c r="I24" s="140">
        <f>'الناتج المحلي الثابت GDP CON'!I26/'الناتج المحلي الثابت GDP CON'!$I$8*100</f>
        <v>0.66914834391872779</v>
      </c>
      <c r="J24" s="140">
        <f>'الناتج المحلي الثابت GDP CON'!J26/'الناتج المحلي الثابت GDP CON'!$J$8*100</f>
        <v>0.6753659128578976</v>
      </c>
      <c r="K24" s="140">
        <f>'الناتج المحلي الثابت GDP CON'!K26/'الناتج المحلي الثابت GDP CON'!$K$8*100</f>
        <v>0.52417747418698724</v>
      </c>
      <c r="L24" s="140">
        <f>'الناتج المحلي الثابت GDP CON'!L26/'الناتج المحلي الثابت GDP CON'!$L$8*100</f>
        <v>0.48155307963889299</v>
      </c>
      <c r="M24" s="140">
        <f>'الناتج المحلي الثابت GDP CON'!M26/'الناتج المحلي الثابت GDP CON'!$M$8*100</f>
        <v>0.45144701200044091</v>
      </c>
      <c r="N24" s="140">
        <f>'الناتج المحلي الثابت GDP CON'!N26/'الناتج المحلي الثابت GDP CON'!$N$8*100</f>
        <v>0.4682589359060057</v>
      </c>
      <c r="O24" s="140">
        <f>'الناتج المحلي الثابت GDP CON'!O26/'الناتج المحلي الثابت GDP CON'!$O$8*100</f>
        <v>0.48394257121567852</v>
      </c>
      <c r="P24" s="140">
        <f>'الناتج المحلي الثابت GDP CON'!P26/'الناتج المحلي الثابت GDP CON'!$P$8*100</f>
        <v>0.46832779810753605</v>
      </c>
      <c r="Q24" s="73" t="s">
        <v>91</v>
      </c>
      <c r="R24" s="23"/>
    </row>
    <row r="25" spans="1:18" s="24" customFormat="1" ht="15.75" x14ac:dyDescent="0.25">
      <c r="A25" s="139" t="s">
        <v>92</v>
      </c>
      <c r="B25" s="43" t="s">
        <v>93</v>
      </c>
      <c r="C25" s="273">
        <f>'الناتج المحلي الثابت GDP CON'!C27/'الناتج المحلي الثابت GDP CON'!$C$8*100</f>
        <v>0.54077136318034336</v>
      </c>
      <c r="D25" s="273">
        <f>'الناتج المحلي الثابت GDP CON'!D27/'الناتج المحلي الثابت GDP CON'!$D$8*100</f>
        <v>0.46278357179630042</v>
      </c>
      <c r="E25" s="273">
        <f>'الناتج المحلي الثابت GDP CON'!E27/'الناتج المحلي الثابت GDP CON'!$E$8*100</f>
        <v>0.42260530771860538</v>
      </c>
      <c r="F25" s="273">
        <f>'الناتج المحلي الثابت GDP CON'!F27/'الناتج المحلي الثابت GDP CON'!$F$8*100</f>
        <v>0.45390787123615528</v>
      </c>
      <c r="G25" s="273">
        <f>'الناتج المحلي الثابت GDP CON'!G27/'الناتج المحلي الثابت GDP CON'!$G$8*100</f>
        <v>0.48279999847820365</v>
      </c>
      <c r="H25" s="273">
        <f>'الناتج المحلي الثابت GDP CON'!H27/'الناتج المحلي الثابت GDP CON'!$H$8*100</f>
        <v>0.46235625212871362</v>
      </c>
      <c r="I25" s="140">
        <f>'الناتج المحلي الثابت GDP CON'!I27/'الناتج المحلي الثابت GDP CON'!$I$8*100</f>
        <v>0.483267940161347</v>
      </c>
      <c r="J25" s="140">
        <f>'الناتج المحلي الثابت GDP CON'!J27/'الناتج المحلي الثابت GDP CON'!$J$8*100</f>
        <v>0.5265616494258355</v>
      </c>
      <c r="K25" s="140">
        <f>'الناتج المحلي الثابت GDP CON'!K27/'الناتج المحلي الثابت GDP CON'!$K$8*100</f>
        <v>0.75654400989526083</v>
      </c>
      <c r="L25" s="140">
        <f>'الناتج المحلي الثابت GDP CON'!L27/'الناتج المحلي الثابت GDP CON'!$L$8*100</f>
        <v>0.85058944973211925</v>
      </c>
      <c r="M25" s="140">
        <f>'الناتج المحلي الثابت GDP CON'!M27/'الناتج المحلي الثابت GDP CON'!$M$8*100</f>
        <v>0.85342728624322883</v>
      </c>
      <c r="N25" s="140">
        <f>'الناتج المحلي الثابت GDP CON'!N27/'الناتج المحلي الثابت GDP CON'!$N$8*100</f>
        <v>0.92110560293680033</v>
      </c>
      <c r="O25" s="140">
        <f>'الناتج المحلي الثابت GDP CON'!O27/'الناتج المحلي الثابت GDP CON'!$O$8*100</f>
        <v>0.99259903368128999</v>
      </c>
      <c r="P25" s="140">
        <f>'الناتج المحلي الثابت GDP CON'!P27/'الناتج المحلي الثابت GDP CON'!$P$8*100</f>
        <v>1.0679555671930863</v>
      </c>
      <c r="Q25" s="73" t="s">
        <v>94</v>
      </c>
      <c r="R25" s="23"/>
    </row>
    <row r="26" spans="1:18" s="24" customFormat="1" ht="16.5" thickBot="1" x14ac:dyDescent="0.3">
      <c r="A26" s="141" t="s">
        <v>95</v>
      </c>
      <c r="B26" s="142" t="s">
        <v>96</v>
      </c>
      <c r="C26" s="274">
        <f>'الناتج المحلي الثابت GDP CON'!C28/'الناتج المحلي الثابت GDP CON'!$C$8*100</f>
        <v>0</v>
      </c>
      <c r="D26" s="274">
        <f>'الناتج المحلي الثابت GDP CON'!D28/'الناتج المحلي الثابت GDP CON'!$D$8*100</f>
        <v>0</v>
      </c>
      <c r="E26" s="274">
        <f>'الناتج المحلي الثابت GDP CON'!E28/'الناتج المحلي الثابت GDP CON'!$E$8*100</f>
        <v>0</v>
      </c>
      <c r="F26" s="274">
        <f>'الناتج المحلي الثابت GDP CON'!F28/'الناتج المحلي الثابت GDP CON'!$F$8*100</f>
        <v>0</v>
      </c>
      <c r="G26" s="274">
        <f>'الناتج المحلي الثابت GDP CON'!G28/'الناتج المحلي الثابت GDP CON'!$G$8*100</f>
        <v>0</v>
      </c>
      <c r="H26" s="274">
        <f>'الناتج المحلي الثابت GDP CON'!H28/'الناتج المحلي الثابت GDP CON'!$H$8*100</f>
        <v>0</v>
      </c>
      <c r="I26" s="143">
        <f>'الناتج المحلي الثابت GDP CON'!I28/'الناتج المحلي الثابت GDP CON'!$I$8*100</f>
        <v>0</v>
      </c>
      <c r="J26" s="143">
        <f>'الناتج المحلي الثابت GDP CON'!J28/'الناتج المحلي الثابت GDP CON'!$J$8*100</f>
        <v>0</v>
      </c>
      <c r="K26" s="143">
        <f>'الناتج المحلي الثابت GDP CON'!K28/'الناتج المحلي الثابت GDP CON'!$K$8*100</f>
        <v>0</v>
      </c>
      <c r="L26" s="143">
        <f>'الناتج المحلي الثابت GDP CON'!L28/'الناتج المحلي الثابت GDP CON'!$L$8*100</f>
        <v>0</v>
      </c>
      <c r="M26" s="143">
        <f>'الناتج المحلي الثابت GDP CON'!M28/'الناتج المحلي الثابت GDP CON'!$M$8*100</f>
        <v>0</v>
      </c>
      <c r="N26" s="143">
        <f>'الناتج المحلي الثابت GDP CON'!N28/'الناتج المحلي الثابت GDP CON'!$N$8*100</f>
        <v>0</v>
      </c>
      <c r="O26" s="143">
        <f>'الناتج المحلي الثابت GDP CON'!O28/'الناتج المحلي الثابت GDP CON'!$O$8*100</f>
        <v>0</v>
      </c>
      <c r="P26" s="143">
        <f>'الناتج المحلي الثابت GDP CON'!P28/'الناتج المحلي الثابت GDP CON'!$P$8*100</f>
        <v>0</v>
      </c>
      <c r="Q26" s="144" t="s">
        <v>97</v>
      </c>
      <c r="R26" s="23"/>
    </row>
    <row r="27" spans="1:18" x14ac:dyDescent="0.25">
      <c r="A27" s="150" t="s">
        <v>122</v>
      </c>
      <c r="Q27" s="108" t="s">
        <v>119</v>
      </c>
    </row>
    <row r="28" spans="1:18" x14ac:dyDescent="0.25">
      <c r="A28" s="159"/>
      <c r="Q28" s="160"/>
    </row>
  </sheetData>
  <mergeCells count="3">
    <mergeCell ref="A4:P4"/>
    <mergeCell ref="A2:Q2"/>
    <mergeCell ref="A3:Q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topLeftCell="A10" workbookViewId="0">
      <selection activeCell="A3" sqref="A3:K3"/>
    </sheetView>
  </sheetViews>
  <sheetFormatPr defaultColWidth="9.140625" defaultRowHeight="15" x14ac:dyDescent="0.25"/>
  <cols>
    <col min="1" max="1" width="9.140625" style="213"/>
    <col min="2" max="2" width="54.5703125" style="213" customWidth="1"/>
    <col min="3" max="8" width="7.42578125" style="170" customWidth="1"/>
    <col min="9" max="10" width="7.42578125" style="184" customWidth="1"/>
    <col min="11" max="11" width="55.140625" style="234" customWidth="1"/>
    <col min="12" max="16384" width="9.140625" style="234"/>
  </cols>
  <sheetData>
    <row r="1" spans="1:12" x14ac:dyDescent="0.25">
      <c r="I1" s="170"/>
      <c r="J1" s="170"/>
      <c r="K1" s="208"/>
    </row>
    <row r="2" spans="1:12" ht="18.75" x14ac:dyDescent="0.25">
      <c r="A2" s="283" t="s">
        <v>135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2" ht="18.75" x14ac:dyDescent="0.25">
      <c r="A3" s="282" t="s">
        <v>136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1:12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40"/>
    </row>
    <row r="5" spans="1:12" s="194" customFormat="1" ht="12" thickBot="1" x14ac:dyDescent="0.3">
      <c r="A5" s="241" t="s">
        <v>103</v>
      </c>
      <c r="B5" s="242"/>
      <c r="C5" s="182"/>
      <c r="D5" s="182"/>
      <c r="E5" s="182"/>
      <c r="F5" s="182"/>
      <c r="G5" s="182"/>
      <c r="H5" s="182"/>
      <c r="I5" s="182"/>
      <c r="J5" s="182"/>
      <c r="K5" s="243" t="s">
        <v>103</v>
      </c>
    </row>
    <row r="6" spans="1:12" s="192" customFormat="1" ht="16.5" thickBot="1" x14ac:dyDescent="0.3">
      <c r="A6" s="201" t="s">
        <v>40</v>
      </c>
      <c r="B6" s="202" t="s">
        <v>2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183">
        <v>2017</v>
      </c>
      <c r="J6" s="169">
        <v>2018</v>
      </c>
      <c r="K6" s="203" t="s">
        <v>41</v>
      </c>
    </row>
    <row r="7" spans="1:12" s="192" customFormat="1" ht="16.5" thickBot="1" x14ac:dyDescent="0.3">
      <c r="A7" s="193"/>
      <c r="B7" s="205" t="s">
        <v>123</v>
      </c>
      <c r="C7" s="259">
        <v>47.383080966560556</v>
      </c>
      <c r="D7" s="259">
        <v>47.857917455773944</v>
      </c>
      <c r="E7" s="259">
        <v>48.572945738580522</v>
      </c>
      <c r="F7" s="259">
        <v>50.5097734848448</v>
      </c>
      <c r="G7" s="259">
        <v>50.771256636119332</v>
      </c>
      <c r="H7" s="259">
        <v>50.707591137625208</v>
      </c>
      <c r="I7" s="259">
        <v>51.674990854653622</v>
      </c>
      <c r="J7" s="259">
        <v>50.618288239235532</v>
      </c>
      <c r="K7" s="209" t="s">
        <v>126</v>
      </c>
      <c r="L7" s="191"/>
    </row>
    <row r="8" spans="1:12" s="192" customFormat="1" ht="15.75" x14ac:dyDescent="0.25">
      <c r="A8" s="235" t="s">
        <v>44</v>
      </c>
      <c r="B8" s="195" t="s">
        <v>45</v>
      </c>
      <c r="C8" s="260">
        <v>0.73525452753995357</v>
      </c>
      <c r="D8" s="260">
        <v>0.73282947394107945</v>
      </c>
      <c r="E8" s="260">
        <v>0.70819951874958909</v>
      </c>
      <c r="F8" s="260">
        <v>0.68254011614373422</v>
      </c>
      <c r="G8" s="260">
        <v>0.66026387466418435</v>
      </c>
      <c r="H8" s="260">
        <v>0.6635125247280993</v>
      </c>
      <c r="I8" s="260">
        <v>0.7003889659277428</v>
      </c>
      <c r="J8" s="260">
        <v>0.73360480464783706</v>
      </c>
      <c r="K8" s="196" t="s">
        <v>46</v>
      </c>
      <c r="L8" s="191"/>
    </row>
    <row r="9" spans="1:12" s="192" customFormat="1" ht="15.75" x14ac:dyDescent="0.25">
      <c r="A9" s="236" t="s">
        <v>50</v>
      </c>
      <c r="B9" s="197" t="s">
        <v>51</v>
      </c>
      <c r="C9" s="261">
        <v>5.6889689217454658</v>
      </c>
      <c r="D9" s="261">
        <v>5.4603936318652373</v>
      </c>
      <c r="E9" s="261">
        <v>5.4010877213132993</v>
      </c>
      <c r="F9" s="261">
        <v>5.5165059681139823</v>
      </c>
      <c r="G9" s="261">
        <v>5.5572322719466216</v>
      </c>
      <c r="H9" s="261">
        <v>5.5892984193790758</v>
      </c>
      <c r="I9" s="261">
        <v>5.9448317661086776</v>
      </c>
      <c r="J9" s="261">
        <v>5.9421373955380226</v>
      </c>
      <c r="K9" s="212" t="s">
        <v>52</v>
      </c>
      <c r="L9" s="191"/>
    </row>
    <row r="10" spans="1:12" s="192" customFormat="1" ht="31.5" x14ac:dyDescent="0.25">
      <c r="A10" s="236" t="s">
        <v>53</v>
      </c>
      <c r="B10" s="197" t="s">
        <v>54</v>
      </c>
      <c r="C10" s="261">
        <v>2.5485180779729268</v>
      </c>
      <c r="D10" s="261">
        <v>2.6156505024318739</v>
      </c>
      <c r="E10" s="261">
        <v>2.5562670446878522</v>
      </c>
      <c r="F10" s="261">
        <v>2.6963975303794112</v>
      </c>
      <c r="G10" s="261">
        <v>3.1650865064619413</v>
      </c>
      <c r="H10" s="261">
        <v>3.1559448951852782</v>
      </c>
      <c r="I10" s="261">
        <v>3.0274481502710304</v>
      </c>
      <c r="J10" s="261">
        <v>3.0055836318123013</v>
      </c>
      <c r="K10" s="212" t="s">
        <v>55</v>
      </c>
      <c r="L10" s="191"/>
    </row>
    <row r="11" spans="1:12" s="192" customFormat="1" ht="15.75" x14ac:dyDescent="0.25">
      <c r="A11" s="236" t="s">
        <v>56</v>
      </c>
      <c r="B11" s="197" t="s">
        <v>57</v>
      </c>
      <c r="C11" s="261">
        <v>12.327430562944722</v>
      </c>
      <c r="D11" s="261">
        <v>11.737672386241847</v>
      </c>
      <c r="E11" s="261">
        <v>11.074714753772568</v>
      </c>
      <c r="F11" s="261">
        <v>11.026716804806483</v>
      </c>
      <c r="G11" s="261">
        <v>10.996965011189666</v>
      </c>
      <c r="H11" s="261">
        <v>10.464954347995517</v>
      </c>
      <c r="I11" s="261">
        <v>10.472408498925272</v>
      </c>
      <c r="J11" s="261">
        <v>10.503344091176579</v>
      </c>
      <c r="K11" s="212" t="s">
        <v>58</v>
      </c>
      <c r="L11" s="191"/>
    </row>
    <row r="12" spans="1:12" s="192" customFormat="1" ht="31.5" x14ac:dyDescent="0.25">
      <c r="A12" s="236" t="s">
        <v>59</v>
      </c>
      <c r="B12" s="197" t="s">
        <v>60</v>
      </c>
      <c r="C12" s="261">
        <v>3.3486107421809677</v>
      </c>
      <c r="D12" s="261">
        <v>3.3773245376966168</v>
      </c>
      <c r="E12" s="261">
        <v>3.449957417169617</v>
      </c>
      <c r="F12" s="261">
        <v>3.6453223361859917</v>
      </c>
      <c r="G12" s="261">
        <v>3.7225639681499141</v>
      </c>
      <c r="H12" s="261">
        <v>4.1589866621462592</v>
      </c>
      <c r="I12" s="261">
        <v>4.0790242905347744</v>
      </c>
      <c r="J12" s="261">
        <v>4.0040845217882914</v>
      </c>
      <c r="K12" s="212" t="s">
        <v>61</v>
      </c>
      <c r="L12" s="191"/>
    </row>
    <row r="13" spans="1:12" s="192" customFormat="1" ht="15.75" x14ac:dyDescent="0.25">
      <c r="A13" s="236" t="s">
        <v>62</v>
      </c>
      <c r="B13" s="197" t="s">
        <v>63</v>
      </c>
      <c r="C13" s="261">
        <v>2.763226604328362</v>
      </c>
      <c r="D13" s="261">
        <v>2.8866251357837864</v>
      </c>
      <c r="E13" s="261">
        <v>2.8995797338267053</v>
      </c>
      <c r="F13" s="261">
        <v>3.0120506697900651</v>
      </c>
      <c r="G13" s="261">
        <v>2.7699464275854848</v>
      </c>
      <c r="H13" s="261">
        <v>2.0847158424040262</v>
      </c>
      <c r="I13" s="261">
        <v>1.9935878296338305</v>
      </c>
      <c r="J13" s="261">
        <v>1.9311638650702456</v>
      </c>
      <c r="K13" s="212" t="s">
        <v>64</v>
      </c>
      <c r="L13" s="191"/>
    </row>
    <row r="14" spans="1:12" s="192" customFormat="1" ht="15.75" x14ac:dyDescent="0.25">
      <c r="A14" s="236" t="s">
        <v>65</v>
      </c>
      <c r="B14" s="197" t="s">
        <v>66</v>
      </c>
      <c r="C14" s="261">
        <v>1.0741238732192078</v>
      </c>
      <c r="D14" s="261">
        <v>1.0318242168081515</v>
      </c>
      <c r="E14" s="261">
        <v>1.0335374153697527</v>
      </c>
      <c r="F14" s="261">
        <v>1.0476702014965593</v>
      </c>
      <c r="G14" s="261">
        <v>1.018489082231979</v>
      </c>
      <c r="H14" s="261">
        <v>1.0799069655478264</v>
      </c>
      <c r="I14" s="261">
        <v>1.2086333853144502</v>
      </c>
      <c r="J14" s="261">
        <v>1.2425214915548508</v>
      </c>
      <c r="K14" s="212" t="s">
        <v>67</v>
      </c>
      <c r="L14" s="191"/>
    </row>
    <row r="15" spans="1:12" s="192" customFormat="1" ht="15.75" x14ac:dyDescent="0.25">
      <c r="A15" s="236" t="s">
        <v>68</v>
      </c>
      <c r="B15" s="197" t="s">
        <v>69</v>
      </c>
      <c r="C15" s="261">
        <v>2.86114037268836</v>
      </c>
      <c r="D15" s="261">
        <v>2.6615918960817737</v>
      </c>
      <c r="E15" s="261">
        <v>2.5378372126964028</v>
      </c>
      <c r="F15" s="261">
        <v>2.7159859644762552</v>
      </c>
      <c r="G15" s="261">
        <v>2.6731586446508779</v>
      </c>
      <c r="H15" s="261">
        <v>2.78918680952839</v>
      </c>
      <c r="I15" s="261">
        <v>3.05221453526124</v>
      </c>
      <c r="J15" s="261">
        <v>3.0714601417314795</v>
      </c>
      <c r="K15" s="212" t="s">
        <v>70</v>
      </c>
      <c r="L15" s="191"/>
    </row>
    <row r="16" spans="1:12" s="192" customFormat="1" ht="15.75" x14ac:dyDescent="0.25">
      <c r="A16" s="236" t="s">
        <v>71</v>
      </c>
      <c r="B16" s="197" t="s">
        <v>72</v>
      </c>
      <c r="C16" s="261">
        <v>3.8540556144111058</v>
      </c>
      <c r="D16" s="261">
        <v>4.4654734977049975</v>
      </c>
      <c r="E16" s="261">
        <v>5.805313232641673</v>
      </c>
      <c r="F16" s="261">
        <v>6.6226215464569016</v>
      </c>
      <c r="G16" s="261">
        <v>6.9469898524625391</v>
      </c>
      <c r="H16" s="261">
        <v>7.0846474162064688</v>
      </c>
      <c r="I16" s="261">
        <v>7.340930029850762</v>
      </c>
      <c r="J16" s="261">
        <v>6.9010899259500356</v>
      </c>
      <c r="K16" s="212" t="s">
        <v>73</v>
      </c>
      <c r="L16" s="191"/>
    </row>
    <row r="17" spans="1:12" s="192" customFormat="1" ht="15.75" x14ac:dyDescent="0.25">
      <c r="A17" s="236" t="s">
        <v>74</v>
      </c>
      <c r="B17" s="197" t="s">
        <v>75</v>
      </c>
      <c r="C17" s="261">
        <v>3.3039336240048129</v>
      </c>
      <c r="D17" s="261">
        <v>3.79148067956223</v>
      </c>
      <c r="E17" s="261">
        <v>3.4563592665165412</v>
      </c>
      <c r="F17" s="261">
        <v>3.8038281916857377</v>
      </c>
      <c r="G17" s="261">
        <v>3.8788287604642284</v>
      </c>
      <c r="H17" s="261">
        <v>4.0595958906800584</v>
      </c>
      <c r="I17" s="261">
        <v>4.2216478552108425</v>
      </c>
      <c r="J17" s="261">
        <v>3.6534483805820193</v>
      </c>
      <c r="K17" s="212" t="s">
        <v>76</v>
      </c>
      <c r="L17" s="191"/>
    </row>
    <row r="18" spans="1:12" s="192" customFormat="1" ht="15.75" x14ac:dyDescent="0.25">
      <c r="A18" s="236" t="s">
        <v>77</v>
      </c>
      <c r="B18" s="197" t="s">
        <v>78</v>
      </c>
      <c r="C18" s="261">
        <v>2.3519505643212391</v>
      </c>
      <c r="D18" s="261">
        <v>2.1070178290124706</v>
      </c>
      <c r="E18" s="261">
        <v>2.0181301788672208</v>
      </c>
      <c r="F18" s="261">
        <v>1.9663256595177634</v>
      </c>
      <c r="G18" s="261">
        <v>1.8303154674198334</v>
      </c>
      <c r="H18" s="261">
        <v>1.8033102505607048</v>
      </c>
      <c r="I18" s="261">
        <v>1.7423936386687795</v>
      </c>
      <c r="J18" s="261">
        <v>1.8068898853504594</v>
      </c>
      <c r="K18" s="212" t="s">
        <v>79</v>
      </c>
      <c r="L18" s="191"/>
    </row>
    <row r="19" spans="1:12" s="192" customFormat="1" ht="15.75" x14ac:dyDescent="0.25">
      <c r="A19" s="236" t="s">
        <v>80</v>
      </c>
      <c r="B19" s="197" t="s">
        <v>81</v>
      </c>
      <c r="C19" s="261">
        <v>1.1714258740098511</v>
      </c>
      <c r="D19" s="261">
        <v>1.111795479118219</v>
      </c>
      <c r="E19" s="261">
        <v>1.0588066341448212</v>
      </c>
      <c r="F19" s="261">
        <v>1.078606373555641</v>
      </c>
      <c r="G19" s="261">
        <v>1.0405429430551494</v>
      </c>
      <c r="H19" s="261">
        <v>1.1159632093346128</v>
      </c>
      <c r="I19" s="261">
        <v>1.0891105643648691</v>
      </c>
      <c r="J19" s="261">
        <v>1.0596437894759687</v>
      </c>
      <c r="K19" s="212" t="s">
        <v>82</v>
      </c>
      <c r="L19" s="191"/>
    </row>
    <row r="20" spans="1:12" s="192" customFormat="1" ht="31.5" x14ac:dyDescent="0.25">
      <c r="A20" s="236" t="s">
        <v>83</v>
      </c>
      <c r="B20" s="197" t="s">
        <v>84</v>
      </c>
      <c r="C20" s="261">
        <v>3.2310473001776736</v>
      </c>
      <c r="D20" s="261">
        <v>3.5664902971882801</v>
      </c>
      <c r="E20" s="261">
        <v>4.0297899868345519</v>
      </c>
      <c r="F20" s="261">
        <v>4.0537725846247774</v>
      </c>
      <c r="G20" s="261">
        <v>3.918742634190016</v>
      </c>
      <c r="H20" s="261">
        <v>3.9613361220335488</v>
      </c>
      <c r="I20" s="261">
        <v>3.9989003755532124</v>
      </c>
      <c r="J20" s="261">
        <v>3.9347763647911496</v>
      </c>
      <c r="K20" s="212" t="s">
        <v>85</v>
      </c>
      <c r="L20" s="191"/>
    </row>
    <row r="21" spans="1:12" s="192" customFormat="1" ht="15.75" x14ac:dyDescent="0.25">
      <c r="A21" s="236" t="s">
        <v>86</v>
      </c>
      <c r="B21" s="197" t="s">
        <v>87</v>
      </c>
      <c r="C21" s="261">
        <v>1.0500565387815</v>
      </c>
      <c r="D21" s="261">
        <v>1.0161770969289745</v>
      </c>
      <c r="E21" s="261">
        <v>1.003099748243907</v>
      </c>
      <c r="F21" s="261">
        <v>1.0010528482262235</v>
      </c>
      <c r="G21" s="261">
        <v>0.9818650446192404</v>
      </c>
      <c r="H21" s="261">
        <v>1.0489548018863502</v>
      </c>
      <c r="I21" s="261">
        <v>1.1255844213600055</v>
      </c>
      <c r="J21" s="261">
        <v>1.0791358637976292</v>
      </c>
      <c r="K21" s="212" t="s">
        <v>88</v>
      </c>
      <c r="L21" s="191"/>
    </row>
    <row r="22" spans="1:12" s="192" customFormat="1" ht="15.75" x14ac:dyDescent="0.25">
      <c r="A22" s="236" t="s">
        <v>89</v>
      </c>
      <c r="B22" s="197" t="s">
        <v>90</v>
      </c>
      <c r="C22" s="261">
        <v>0.52728742727691735</v>
      </c>
      <c r="D22" s="261">
        <v>0.72035329477246579</v>
      </c>
      <c r="E22" s="261">
        <v>0.91818172222038508</v>
      </c>
      <c r="F22" s="261">
        <v>0.96751451530467991</v>
      </c>
      <c r="G22" s="261">
        <v>0.94776506828763096</v>
      </c>
      <c r="H22" s="261">
        <v>0.94276369024142337</v>
      </c>
      <c r="I22" s="261">
        <v>0.91488380837247674</v>
      </c>
      <c r="J22" s="261">
        <v>0.97176374394937637</v>
      </c>
      <c r="K22" s="212" t="s">
        <v>91</v>
      </c>
      <c r="L22" s="191"/>
    </row>
    <row r="23" spans="1:12" s="192" customFormat="1" ht="15.75" x14ac:dyDescent="0.25">
      <c r="A23" s="236" t="s">
        <v>92</v>
      </c>
      <c r="B23" s="197" t="s">
        <v>93</v>
      </c>
      <c r="C23" s="261">
        <v>0.31706310158540985</v>
      </c>
      <c r="D23" s="261">
        <v>0.32321606109996681</v>
      </c>
      <c r="E23" s="261">
        <v>0.25460844011070721</v>
      </c>
      <c r="F23" s="261">
        <v>0.24323136973489912</v>
      </c>
      <c r="G23" s="261">
        <v>0.22920532103883631</v>
      </c>
      <c r="H23" s="261">
        <v>0.23744282668461186</v>
      </c>
      <c r="I23" s="261">
        <v>0.25007727941747748</v>
      </c>
      <c r="J23" s="261">
        <v>0.23705951475053766</v>
      </c>
      <c r="K23" s="212" t="s">
        <v>94</v>
      </c>
      <c r="L23" s="191"/>
    </row>
    <row r="24" spans="1:12" s="192" customFormat="1" ht="16.5" thickBot="1" x14ac:dyDescent="0.3">
      <c r="A24" s="237" t="s">
        <v>95</v>
      </c>
      <c r="B24" s="238" t="s">
        <v>96</v>
      </c>
      <c r="C24" s="262">
        <v>0.22898723937208049</v>
      </c>
      <c r="D24" s="262">
        <v>0.25200143953597809</v>
      </c>
      <c r="E24" s="262">
        <v>0.36747571141490631</v>
      </c>
      <c r="F24" s="262">
        <v>0.42963080434568124</v>
      </c>
      <c r="G24" s="262">
        <v>0.43329575770121848</v>
      </c>
      <c r="H24" s="262">
        <v>0.46707046308295019</v>
      </c>
      <c r="I24" s="262">
        <v>0.51292545987818672</v>
      </c>
      <c r="J24" s="262">
        <v>0.540580827268759</v>
      </c>
      <c r="K24" s="239" t="s">
        <v>97</v>
      </c>
      <c r="L24" s="191"/>
    </row>
    <row r="25" spans="1:12" x14ac:dyDescent="0.25">
      <c r="A25" s="244" t="s">
        <v>118</v>
      </c>
      <c r="K25" s="227" t="s">
        <v>119</v>
      </c>
    </row>
    <row r="26" spans="1:12" x14ac:dyDescent="0.25">
      <c r="A26" s="245"/>
      <c r="K26" s="246"/>
    </row>
  </sheetData>
  <mergeCells count="3">
    <mergeCell ref="A2:K2"/>
    <mergeCell ref="A3:K3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4"/>
  <sheetViews>
    <sheetView rightToLeft="1" topLeftCell="H4" workbookViewId="0">
      <selection activeCell="M28" sqref="M28:T28"/>
    </sheetView>
  </sheetViews>
  <sheetFormatPr defaultColWidth="9.140625" defaultRowHeight="15" x14ac:dyDescent="0.25"/>
  <cols>
    <col min="1" max="1" width="6.42578125" style="74" customWidth="1"/>
    <col min="2" max="2" width="49.5703125" style="74" customWidth="1"/>
    <col min="3" max="6" width="9.5703125" style="74" customWidth="1"/>
    <col min="7" max="12" width="9.5703125" style="61" customWidth="1"/>
    <col min="13" max="20" width="8.140625" style="61" customWidth="1"/>
    <col min="21" max="21" width="57.140625" style="61" customWidth="1"/>
    <col min="22" max="16384" width="9.140625" style="61"/>
  </cols>
  <sheetData>
    <row r="2" spans="1:34" ht="18" customHeight="1" x14ac:dyDescent="0.25">
      <c r="A2" s="283" t="s">
        <v>107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34" ht="18.75" x14ac:dyDescent="0.25">
      <c r="A3" s="282" t="s">
        <v>108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34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</row>
    <row r="5" spans="1:34" s="66" customFormat="1" ht="12.75" thickBot="1" x14ac:dyDescent="0.3">
      <c r="A5" s="45" t="s">
        <v>38</v>
      </c>
      <c r="B5" s="46"/>
      <c r="C5" s="46"/>
      <c r="D5" s="46"/>
      <c r="E5" s="46"/>
      <c r="F5" s="46"/>
      <c r="G5" s="47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177"/>
      <c r="T5" s="251"/>
      <c r="U5" s="49" t="s">
        <v>39</v>
      </c>
    </row>
    <row r="6" spans="1:34" s="85" customFormat="1" ht="28.5" customHeight="1" thickBot="1" x14ac:dyDescent="0.3">
      <c r="A6" s="117" t="s">
        <v>40</v>
      </c>
      <c r="B6" s="118" t="s">
        <v>2</v>
      </c>
      <c r="C6" s="119">
        <v>2001</v>
      </c>
      <c r="D6" s="119">
        <v>2002</v>
      </c>
      <c r="E6" s="119">
        <v>2003</v>
      </c>
      <c r="F6" s="119">
        <v>2004</v>
      </c>
      <c r="G6" s="119">
        <v>2005</v>
      </c>
      <c r="H6" s="119">
        <v>2006</v>
      </c>
      <c r="I6" s="119">
        <v>2007</v>
      </c>
      <c r="J6" s="119">
        <v>2008</v>
      </c>
      <c r="K6" s="119">
        <v>2009</v>
      </c>
      <c r="L6" s="119">
        <v>2010</v>
      </c>
      <c r="M6" s="119">
        <v>2011</v>
      </c>
      <c r="N6" s="119">
        <v>2012</v>
      </c>
      <c r="O6" s="119">
        <v>2013</v>
      </c>
      <c r="P6" s="119">
        <v>2014</v>
      </c>
      <c r="Q6" s="119">
        <v>2015</v>
      </c>
      <c r="R6" s="119">
        <v>2016</v>
      </c>
      <c r="S6" s="169">
        <v>2017</v>
      </c>
      <c r="T6" s="169">
        <v>2018</v>
      </c>
      <c r="U6" s="121" t="s">
        <v>41</v>
      </c>
    </row>
    <row r="7" spans="1:34" ht="25.5" customHeight="1" thickBot="1" x14ac:dyDescent="0.3">
      <c r="A7" s="57"/>
      <c r="B7" s="54" t="s">
        <v>124</v>
      </c>
      <c r="C7" s="58">
        <v>177844.56060326804</v>
      </c>
      <c r="D7" s="58">
        <v>187017.81035811896</v>
      </c>
      <c r="E7" s="58">
        <v>222064.04890230004</v>
      </c>
      <c r="F7" s="58">
        <v>291134.94220200001</v>
      </c>
      <c r="G7" s="58">
        <v>383429.83253805962</v>
      </c>
      <c r="H7" s="58">
        <v>492249.18253727868</v>
      </c>
      <c r="I7" s="58">
        <v>545367.26154197182</v>
      </c>
      <c r="J7" s="58">
        <v>705159.15981901193</v>
      </c>
      <c r="K7" s="58">
        <v>535310.82681124576</v>
      </c>
      <c r="L7" s="58">
        <v>639952.23755023931</v>
      </c>
      <c r="M7" s="58">
        <v>846683.69784988987</v>
      </c>
      <c r="N7" s="58">
        <v>909721.41840649082</v>
      </c>
      <c r="O7" s="58">
        <v>931773.14941535902</v>
      </c>
      <c r="P7" s="58">
        <v>960145.65018789354</v>
      </c>
      <c r="Q7" s="58">
        <v>778501.41674629552</v>
      </c>
      <c r="R7" s="58">
        <v>760395.99389440462</v>
      </c>
      <c r="S7" s="58">
        <v>813622.5739287734</v>
      </c>
      <c r="T7" s="58">
        <v>932440.73703923647</v>
      </c>
      <c r="U7" s="59" t="s">
        <v>125</v>
      </c>
      <c r="V7" s="60"/>
    </row>
    <row r="8" spans="1:34" ht="25.5" customHeight="1" thickBot="1" x14ac:dyDescent="0.3">
      <c r="A8" s="62"/>
      <c r="B8" s="55" t="s">
        <v>123</v>
      </c>
      <c r="C8" s="63">
        <v>99375.953778999989</v>
      </c>
      <c r="D8" s="63">
        <v>109768.47723800002</v>
      </c>
      <c r="E8" s="63">
        <v>121806.57256630002</v>
      </c>
      <c r="F8" s="63">
        <v>143639.87719100001</v>
      </c>
      <c r="G8" s="63">
        <v>168928.75955362921</v>
      </c>
      <c r="H8" s="63">
        <v>201970.89660742774</v>
      </c>
      <c r="I8" s="63">
        <v>239278.86600830825</v>
      </c>
      <c r="J8" s="63">
        <v>294090.47458232328</v>
      </c>
      <c r="K8" s="63">
        <v>297885.28115546005</v>
      </c>
      <c r="L8" s="63">
        <v>324416.75461742788</v>
      </c>
      <c r="M8" s="63">
        <v>364232.59117449238</v>
      </c>
      <c r="N8" s="63">
        <v>393507.63640752522</v>
      </c>
      <c r="O8" s="63">
        <v>423949.58752105257</v>
      </c>
      <c r="P8" s="63">
        <v>474676.40408163733</v>
      </c>
      <c r="Q8" s="63">
        <v>505423.65701438003</v>
      </c>
      <c r="R8" s="63">
        <v>519247.71577656112</v>
      </c>
      <c r="S8" s="63">
        <v>536555.74553366611</v>
      </c>
      <c r="T8" s="63">
        <v>543900.03385743639</v>
      </c>
      <c r="U8" s="64" t="s">
        <v>126</v>
      </c>
      <c r="V8" s="60"/>
    </row>
    <row r="9" spans="1:34" s="69" customFormat="1" ht="21.75" customHeight="1" thickBot="1" x14ac:dyDescent="0.3">
      <c r="A9" s="104"/>
      <c r="B9" s="78" t="s">
        <v>42</v>
      </c>
      <c r="C9" s="83">
        <f t="shared" ref="C9:H9" si="0">C10+C11+C12+C13+C14+C15+C16+C17+C18+C20+C21+C22+C24+C25+C26</f>
        <v>158556.50813626804</v>
      </c>
      <c r="D9" s="83">
        <f t="shared" si="0"/>
        <v>166315.52298411896</v>
      </c>
      <c r="E9" s="83">
        <f t="shared" si="0"/>
        <v>199992.35572800002</v>
      </c>
      <c r="F9" s="83">
        <f t="shared" si="0"/>
        <v>266853.77040299994</v>
      </c>
      <c r="G9" s="83">
        <f t="shared" si="0"/>
        <v>355455.87891077145</v>
      </c>
      <c r="H9" s="83">
        <f t="shared" si="0"/>
        <v>461020.80482994788</v>
      </c>
      <c r="I9" s="83">
        <f>I10+I11+I12+I13+I14+I15+I16+I17+I18+I20+I21+I22+I24+I25+I26</f>
        <v>507271.87708768912</v>
      </c>
      <c r="J9" s="83">
        <f t="shared" ref="J9:R9" si="1">J10+J11+J12+J13+J14+J15+J16+J17+J18+J20+J21+J22+J24+J25+J26</f>
        <v>657777.77495142887</v>
      </c>
      <c r="K9" s="83">
        <f t="shared" si="1"/>
        <v>485584.558102688</v>
      </c>
      <c r="L9" s="83">
        <f t="shared" si="1"/>
        <v>580840.39793576265</v>
      </c>
      <c r="M9" s="83">
        <f t="shared" si="1"/>
        <v>781769.22258609859</v>
      </c>
      <c r="N9" s="83">
        <f t="shared" si="1"/>
        <v>830307.83590883855</v>
      </c>
      <c r="O9" s="83">
        <f t="shared" si="1"/>
        <v>829694.15762456437</v>
      </c>
      <c r="P9" s="83">
        <f t="shared" si="1"/>
        <v>843142.85059084091</v>
      </c>
      <c r="Q9" s="83">
        <f t="shared" si="1"/>
        <v>653061.05939675146</v>
      </c>
      <c r="R9" s="83">
        <f t="shared" si="1"/>
        <v>626800.66767838271</v>
      </c>
      <c r="S9" s="63">
        <v>672144.79897903907</v>
      </c>
      <c r="T9" s="63">
        <v>790304.15309164627</v>
      </c>
      <c r="U9" s="105" t="s">
        <v>43</v>
      </c>
      <c r="V9" s="68"/>
      <c r="W9" s="68"/>
      <c r="X9" s="68"/>
      <c r="Y9" s="68"/>
      <c r="Z9" s="68"/>
      <c r="AA9" s="68"/>
      <c r="AB9" s="68"/>
    </row>
    <row r="10" spans="1:34" s="69" customFormat="1" ht="15.75" x14ac:dyDescent="0.25">
      <c r="A10" s="70" t="s">
        <v>44</v>
      </c>
      <c r="B10" s="43" t="s">
        <v>45</v>
      </c>
      <c r="C10" s="71">
        <v>4622.7434984195916</v>
      </c>
      <c r="D10" s="71">
        <v>5016.8209203980041</v>
      </c>
      <c r="E10" s="71">
        <v>4849.2621018611544</v>
      </c>
      <c r="F10" s="71">
        <v>4713.1807929891065</v>
      </c>
      <c r="G10" s="71">
        <v>4492.7466204069688</v>
      </c>
      <c r="H10" s="71">
        <v>4272.5914649013621</v>
      </c>
      <c r="I10" s="71">
        <v>4241.9627134461316</v>
      </c>
      <c r="J10" s="71">
        <v>4366.4227067929269</v>
      </c>
      <c r="K10" s="71">
        <v>4495.5200087765788</v>
      </c>
      <c r="L10" s="71">
        <v>4358.5966640492252</v>
      </c>
      <c r="M10" s="71">
        <v>4841.7573408702301</v>
      </c>
      <c r="N10" s="71">
        <v>5023.7993850773028</v>
      </c>
      <c r="O10" s="71">
        <v>5349.3347514169373</v>
      </c>
      <c r="P10" s="71">
        <v>5517.1281820658942</v>
      </c>
      <c r="Q10" s="71">
        <v>5699.2817053611388</v>
      </c>
      <c r="R10" s="71">
        <v>5931.5240584366502</v>
      </c>
      <c r="S10" s="71">
        <v>6454.3404965877871</v>
      </c>
      <c r="T10" s="71">
        <v>6612.4925632668946</v>
      </c>
      <c r="U10" s="44" t="s">
        <v>46</v>
      </c>
      <c r="V10" s="68"/>
      <c r="AE10" s="72"/>
      <c r="AF10" s="72"/>
      <c r="AG10" s="72"/>
      <c r="AH10" s="72"/>
    </row>
    <row r="11" spans="1:34" s="69" customFormat="1" ht="15.75" x14ac:dyDescent="0.25">
      <c r="A11" s="70" t="s">
        <v>47</v>
      </c>
      <c r="B11" s="43" t="s">
        <v>48</v>
      </c>
      <c r="C11" s="71">
        <v>78468.606824268049</v>
      </c>
      <c r="D11" s="71">
        <v>77249.333120118943</v>
      </c>
      <c r="E11" s="71">
        <v>100257.47633600002</v>
      </c>
      <c r="F11" s="71">
        <v>147495.065011</v>
      </c>
      <c r="G11" s="71">
        <v>214501.07298443042</v>
      </c>
      <c r="H11" s="71">
        <v>290278.28592985094</v>
      </c>
      <c r="I11" s="71">
        <v>306088.39553366357</v>
      </c>
      <c r="J11" s="71">
        <v>411068.68523668865</v>
      </c>
      <c r="K11" s="71">
        <v>237425.54565578568</v>
      </c>
      <c r="L11" s="71">
        <v>315535.48293281143</v>
      </c>
      <c r="M11" s="71">
        <v>482451.10667539749</v>
      </c>
      <c r="N11" s="71">
        <v>516213.7819989656</v>
      </c>
      <c r="O11" s="71">
        <v>507823.56189430645</v>
      </c>
      <c r="P11" s="71">
        <v>485469.24610625621</v>
      </c>
      <c r="Q11" s="71">
        <v>273077.75973191549</v>
      </c>
      <c r="R11" s="71">
        <v>241148.2781178435</v>
      </c>
      <c r="S11" s="71">
        <v>277066.8283951073</v>
      </c>
      <c r="T11" s="71">
        <v>388540.70318180003</v>
      </c>
      <c r="U11" s="44" t="s">
        <v>49</v>
      </c>
      <c r="V11" s="68"/>
      <c r="AE11" s="72"/>
      <c r="AF11" s="72"/>
      <c r="AG11" s="72"/>
      <c r="AH11" s="72"/>
    </row>
    <row r="12" spans="1:34" s="69" customFormat="1" ht="15.75" x14ac:dyDescent="0.25">
      <c r="A12" s="70" t="s">
        <v>50</v>
      </c>
      <c r="B12" s="43" t="s">
        <v>51</v>
      </c>
      <c r="C12" s="71">
        <v>16792.584796401792</v>
      </c>
      <c r="D12" s="71">
        <v>17410.839915025092</v>
      </c>
      <c r="E12" s="71">
        <v>18704.607202394072</v>
      </c>
      <c r="F12" s="71">
        <v>22610.457346602554</v>
      </c>
      <c r="G12" s="71">
        <v>27720.729363224586</v>
      </c>
      <c r="H12" s="71">
        <v>31847.021116567703</v>
      </c>
      <c r="I12" s="71">
        <v>34014.299413853303</v>
      </c>
      <c r="J12" s="71">
        <v>37797.927399727399</v>
      </c>
      <c r="K12" s="71">
        <v>28323.689115587254</v>
      </c>
      <c r="L12" s="71">
        <v>34267.714509464568</v>
      </c>
      <c r="M12" s="71">
        <v>46434.321887799197</v>
      </c>
      <c r="N12" s="71">
        <v>46324.264580551899</v>
      </c>
      <c r="O12" s="71">
        <v>46173.979621344057</v>
      </c>
      <c r="P12" s="71">
        <v>51900.280611785915</v>
      </c>
      <c r="Q12" s="71">
        <v>50324.060662404365</v>
      </c>
      <c r="R12" s="71">
        <v>49841.689142242882</v>
      </c>
      <c r="S12" s="71">
        <v>54499.692314072985</v>
      </c>
      <c r="T12" s="71">
        <v>58915.809113582975</v>
      </c>
      <c r="U12" s="73" t="s">
        <v>52</v>
      </c>
      <c r="V12" s="68"/>
      <c r="AE12" s="72"/>
      <c r="AF12" s="72"/>
      <c r="AG12" s="72"/>
      <c r="AH12" s="72"/>
    </row>
    <row r="13" spans="1:34" s="69" customFormat="1" ht="31.5" x14ac:dyDescent="0.25">
      <c r="A13" s="70" t="s">
        <v>53</v>
      </c>
      <c r="B13" s="43" t="s">
        <v>54</v>
      </c>
      <c r="C13" s="71">
        <v>3652.292188184887</v>
      </c>
      <c r="D13" s="71">
        <v>3762.7836466465078</v>
      </c>
      <c r="E13" s="71">
        <v>5421.6652192306874</v>
      </c>
      <c r="F13" s="71">
        <v>6478.5170595399732</v>
      </c>
      <c r="G13" s="71">
        <v>8492.1422265970286</v>
      </c>
      <c r="H13" s="71">
        <v>10156.070045758248</v>
      </c>
      <c r="I13" s="71">
        <v>12342.941421711104</v>
      </c>
      <c r="J13" s="71">
        <v>13682.065161960127</v>
      </c>
      <c r="K13" s="71">
        <v>14224.18447207279</v>
      </c>
      <c r="L13" s="71">
        <v>16088.17156004259</v>
      </c>
      <c r="M13" s="71">
        <v>18511.874052193423</v>
      </c>
      <c r="N13" s="71">
        <v>21531.821118349581</v>
      </c>
      <c r="O13" s="71">
        <v>21621.82052888758</v>
      </c>
      <c r="P13" s="71">
        <v>23764.914881890185</v>
      </c>
      <c r="Q13" s="71">
        <v>29830.978651693473</v>
      </c>
      <c r="R13" s="71">
        <v>30524.495434896504</v>
      </c>
      <c r="S13" s="71">
        <v>35153.790473947585</v>
      </c>
      <c r="T13" s="71">
        <v>36963.944666713694</v>
      </c>
      <c r="U13" s="73" t="s">
        <v>55</v>
      </c>
      <c r="V13" s="68"/>
      <c r="AE13" s="72"/>
      <c r="AF13" s="72"/>
      <c r="AG13" s="72"/>
      <c r="AH13" s="72"/>
    </row>
    <row r="14" spans="1:34" s="69" customFormat="1" ht="15.75" x14ac:dyDescent="0.25">
      <c r="A14" s="70" t="s">
        <v>56</v>
      </c>
      <c r="B14" s="43" t="s">
        <v>57</v>
      </c>
      <c r="C14" s="71">
        <v>13871.65271</v>
      </c>
      <c r="D14" s="71">
        <v>14835.037620000001</v>
      </c>
      <c r="E14" s="71">
        <v>16997.053359999998</v>
      </c>
      <c r="F14" s="71">
        <v>19237.848109999999</v>
      </c>
      <c r="G14" s="71">
        <v>24043.128829539863</v>
      </c>
      <c r="H14" s="71">
        <v>34189.901564412168</v>
      </c>
      <c r="I14" s="71">
        <v>43768.233677009579</v>
      </c>
      <c r="J14" s="71">
        <v>61650.967360760886</v>
      </c>
      <c r="K14" s="71">
        <v>74613.917578031425</v>
      </c>
      <c r="L14" s="71">
        <v>78050.573749382951</v>
      </c>
      <c r="M14" s="71">
        <v>78891.546541822856</v>
      </c>
      <c r="N14" s="71">
        <v>77231.062895275885</v>
      </c>
      <c r="O14" s="71">
        <v>78133.350990077131</v>
      </c>
      <c r="P14" s="71">
        <v>83812.095349423907</v>
      </c>
      <c r="Q14" s="71">
        <v>88781.957624218252</v>
      </c>
      <c r="R14" s="71">
        <v>85306.323608465376</v>
      </c>
      <c r="S14" s="71">
        <v>84845.381257247354</v>
      </c>
      <c r="T14" s="71">
        <v>88084.775251551502</v>
      </c>
      <c r="U14" s="73" t="s">
        <v>58</v>
      </c>
      <c r="V14" s="68"/>
      <c r="AE14" s="72"/>
      <c r="AF14" s="72"/>
      <c r="AG14" s="72"/>
      <c r="AH14" s="72"/>
    </row>
    <row r="15" spans="1:34" s="69" customFormat="1" ht="31.5" x14ac:dyDescent="0.25">
      <c r="A15" s="70" t="s">
        <v>59</v>
      </c>
      <c r="B15" s="43" t="s">
        <v>60</v>
      </c>
      <c r="C15" s="71">
        <v>12469.197931490902</v>
      </c>
      <c r="D15" s="71">
        <v>14018.126728839057</v>
      </c>
      <c r="E15" s="71">
        <v>15010.484949699048</v>
      </c>
      <c r="F15" s="71">
        <v>16537.544428109559</v>
      </c>
      <c r="G15" s="71">
        <v>18645.605529478649</v>
      </c>
      <c r="H15" s="71">
        <v>21101.709449529244</v>
      </c>
      <c r="I15" s="71">
        <v>24252.743360004501</v>
      </c>
      <c r="J15" s="71">
        <v>30617.174423716522</v>
      </c>
      <c r="K15" s="71">
        <v>26174.08405531288</v>
      </c>
      <c r="L15" s="71">
        <v>26640.407530168632</v>
      </c>
      <c r="M15" s="71">
        <v>25890.950248863242</v>
      </c>
      <c r="N15" s="71">
        <v>29085.123609904589</v>
      </c>
      <c r="O15" s="71">
        <v>32351.215261688361</v>
      </c>
      <c r="P15" s="71">
        <v>37186.725289825466</v>
      </c>
      <c r="Q15" s="71">
        <v>41037.726110043266</v>
      </c>
      <c r="R15" s="71">
        <v>47670.625545032541</v>
      </c>
      <c r="S15" s="71">
        <v>47051.791053230161</v>
      </c>
      <c r="T15" s="71">
        <v>48225.193176477791</v>
      </c>
      <c r="U15" s="73" t="s">
        <v>61</v>
      </c>
      <c r="V15" s="68"/>
      <c r="AE15" s="72"/>
      <c r="AF15" s="72"/>
      <c r="AG15" s="72"/>
      <c r="AH15" s="72"/>
    </row>
    <row r="16" spans="1:34" s="69" customFormat="1" ht="15.75" x14ac:dyDescent="0.25">
      <c r="A16" s="70" t="s">
        <v>62</v>
      </c>
      <c r="B16" s="43" t="s">
        <v>63</v>
      </c>
      <c r="C16" s="71">
        <v>2999.7103641470485</v>
      </c>
      <c r="D16" s="71">
        <v>4226.3396877511404</v>
      </c>
      <c r="E16" s="71">
        <v>4749.8308719982906</v>
      </c>
      <c r="F16" s="71">
        <v>7494.0293239945568</v>
      </c>
      <c r="G16" s="71">
        <v>8129.4206826213767</v>
      </c>
      <c r="H16" s="71">
        <v>10003.492848247339</v>
      </c>
      <c r="I16" s="71">
        <v>11383.200461955048</v>
      </c>
      <c r="J16" s="71">
        <v>15752.440212272453</v>
      </c>
      <c r="K16" s="71">
        <v>14268.795596411728</v>
      </c>
      <c r="L16" s="71">
        <v>20096.336575013502</v>
      </c>
      <c r="M16" s="71">
        <v>27774.209939453958</v>
      </c>
      <c r="N16" s="71">
        <v>30336.62738461866</v>
      </c>
      <c r="O16" s="71">
        <v>32706.101971257915</v>
      </c>
      <c r="P16" s="71">
        <v>36165.624131975645</v>
      </c>
      <c r="Q16" s="71">
        <v>37065.142078586643</v>
      </c>
      <c r="R16" s="71">
        <v>27624.476600178674</v>
      </c>
      <c r="S16" s="71">
        <v>25852.334678232659</v>
      </c>
      <c r="T16" s="71">
        <v>26193.156557903461</v>
      </c>
      <c r="U16" s="73" t="s">
        <v>64</v>
      </c>
      <c r="V16" s="68"/>
      <c r="AE16" s="72"/>
      <c r="AF16" s="72"/>
      <c r="AG16" s="72"/>
      <c r="AH16" s="72"/>
    </row>
    <row r="17" spans="1:34" s="69" customFormat="1" ht="15.75" x14ac:dyDescent="0.25">
      <c r="A17" s="70" t="s">
        <v>65</v>
      </c>
      <c r="B17" s="43" t="s">
        <v>66</v>
      </c>
      <c r="C17" s="71">
        <v>2123.7167079999999</v>
      </c>
      <c r="D17" s="71">
        <v>2324.8685759999998</v>
      </c>
      <c r="E17" s="71">
        <v>2465.4783280000001</v>
      </c>
      <c r="F17" s="71">
        <v>2847.7694280000001</v>
      </c>
      <c r="G17" s="71">
        <v>3452.4796972499134</v>
      </c>
      <c r="H17" s="71">
        <v>4088.4760464683313</v>
      </c>
      <c r="I17" s="71">
        <v>4653.6389613671181</v>
      </c>
      <c r="J17" s="71">
        <v>6503.1822441831118</v>
      </c>
      <c r="K17" s="71">
        <v>5982.7132290602785</v>
      </c>
      <c r="L17" s="71">
        <v>7249.325964804023</v>
      </c>
      <c r="M17" s="71">
        <v>8005.5323697113117</v>
      </c>
      <c r="N17" s="71">
        <v>8119.3919517214326</v>
      </c>
      <c r="O17" s="71">
        <v>8215.3495781520887</v>
      </c>
      <c r="P17" s="71">
        <v>9012.8966237362765</v>
      </c>
      <c r="Q17" s="71">
        <v>9244.2238278215282</v>
      </c>
      <c r="R17" s="71">
        <v>9827.5238700542104</v>
      </c>
      <c r="S17" s="71">
        <v>10209.458821948292</v>
      </c>
      <c r="T17" s="71">
        <v>10633.505979205667</v>
      </c>
      <c r="U17" s="73" t="s">
        <v>67</v>
      </c>
      <c r="V17" s="68"/>
      <c r="AE17" s="72"/>
      <c r="AF17" s="72"/>
      <c r="AG17" s="72"/>
      <c r="AH17" s="72"/>
    </row>
    <row r="18" spans="1:34" s="69" customFormat="1" ht="15.75" x14ac:dyDescent="0.25">
      <c r="A18" s="70" t="s">
        <v>68</v>
      </c>
      <c r="B18" s="43" t="s">
        <v>69</v>
      </c>
      <c r="C18" s="71">
        <v>5174.4542327083846</v>
      </c>
      <c r="D18" s="71">
        <v>7110.7453592255424</v>
      </c>
      <c r="E18" s="71">
        <v>8021.4937598042879</v>
      </c>
      <c r="F18" s="71">
        <v>12209.496316024628</v>
      </c>
      <c r="G18" s="71">
        <v>15035.824476689138</v>
      </c>
      <c r="H18" s="71">
        <v>18472.102155603716</v>
      </c>
      <c r="I18" s="71">
        <v>21609.310025551942</v>
      </c>
      <c r="J18" s="71">
        <v>22885.655896240529</v>
      </c>
      <c r="K18" s="71">
        <v>23564.109213941461</v>
      </c>
      <c r="L18" s="71">
        <v>18610.944717350991</v>
      </c>
      <c r="M18" s="71">
        <v>18870.580200950822</v>
      </c>
      <c r="N18" s="71">
        <v>18204.419113918386</v>
      </c>
      <c r="O18" s="71">
        <v>18549.63968589966</v>
      </c>
      <c r="P18" s="71">
        <v>20642.619116636026</v>
      </c>
      <c r="Q18" s="71">
        <v>21292.7062535068</v>
      </c>
      <c r="R18" s="71">
        <v>22261.26719135333</v>
      </c>
      <c r="S18" s="71">
        <v>23825.859329403844</v>
      </c>
      <c r="T18" s="71">
        <v>24188.367498517389</v>
      </c>
      <c r="U18" s="73" t="s">
        <v>70</v>
      </c>
      <c r="V18" s="68"/>
      <c r="AE18" s="72"/>
      <c r="AF18" s="72"/>
      <c r="AG18" s="72"/>
      <c r="AH18" s="72"/>
    </row>
    <row r="19" spans="1:34" s="69" customFormat="1" ht="15.75" x14ac:dyDescent="0.25">
      <c r="A19" s="70" t="s">
        <v>71</v>
      </c>
      <c r="B19" s="43" t="s">
        <v>72</v>
      </c>
      <c r="C19" s="71">
        <v>10051.268900000001</v>
      </c>
      <c r="D19" s="71">
        <v>11257.5128</v>
      </c>
      <c r="E19" s="71">
        <v>12397.751399999999</v>
      </c>
      <c r="F19" s="71">
        <v>14383.098899999999</v>
      </c>
      <c r="G19" s="71">
        <v>16737.424214288203</v>
      </c>
      <c r="H19" s="71">
        <v>19631.311816330806</v>
      </c>
      <c r="I19" s="71">
        <v>25513.590104528852</v>
      </c>
      <c r="J19" s="71">
        <v>27419.694032881212</v>
      </c>
      <c r="K19" s="71">
        <v>27664.934015651121</v>
      </c>
      <c r="L19" s="71">
        <v>26877.578193675472</v>
      </c>
      <c r="M19" s="71">
        <v>29621.595726848111</v>
      </c>
      <c r="N19" s="71">
        <v>37036.64473689509</v>
      </c>
      <c r="O19" s="71">
        <v>50846.691203922834</v>
      </c>
      <c r="P19" s="71">
        <v>61331.227763322691</v>
      </c>
      <c r="Q19" s="71">
        <v>68555.324729384607</v>
      </c>
      <c r="R19" s="71">
        <v>73244.474269714672</v>
      </c>
      <c r="S19" s="71">
        <v>74546.611904020436</v>
      </c>
      <c r="T19" s="71">
        <v>70813.903343447368</v>
      </c>
      <c r="U19" s="73" t="s">
        <v>73</v>
      </c>
      <c r="V19" s="68"/>
      <c r="AE19" s="72"/>
      <c r="AF19" s="72"/>
      <c r="AG19" s="72"/>
      <c r="AH19" s="72"/>
    </row>
    <row r="20" spans="1:34" s="69" customFormat="1" ht="15.75" x14ac:dyDescent="0.25">
      <c r="A20" s="70" t="s">
        <v>74</v>
      </c>
      <c r="B20" s="43" t="s">
        <v>75</v>
      </c>
      <c r="C20" s="71">
        <v>4564.7509615746612</v>
      </c>
      <c r="D20" s="71">
        <v>4929.8699658560326</v>
      </c>
      <c r="E20" s="71">
        <v>5957.3133892683645</v>
      </c>
      <c r="F20" s="71">
        <v>7042.7978155636747</v>
      </c>
      <c r="G20" s="71">
        <v>7500.2796731104809</v>
      </c>
      <c r="H20" s="71">
        <v>9411.0725740509824</v>
      </c>
      <c r="I20" s="71">
        <v>11683.108038820394</v>
      </c>
      <c r="J20" s="71">
        <v>16256.352557151837</v>
      </c>
      <c r="K20" s="71">
        <v>18128.845935117093</v>
      </c>
      <c r="L20" s="71">
        <v>21851.593279533045</v>
      </c>
      <c r="M20" s="71">
        <v>26584.717062289699</v>
      </c>
      <c r="N20" s="71">
        <v>31485.782565357</v>
      </c>
      <c r="O20" s="71">
        <v>29172.386018375499</v>
      </c>
      <c r="P20" s="71">
        <v>35971.851223613972</v>
      </c>
      <c r="Q20" s="71">
        <v>41177.186150413865</v>
      </c>
      <c r="R20" s="71">
        <v>46814.402798579496</v>
      </c>
      <c r="S20" s="71">
        <v>47019.699129056273</v>
      </c>
      <c r="T20" s="71">
        <v>38834.369540305321</v>
      </c>
      <c r="U20" s="73" t="s">
        <v>76</v>
      </c>
      <c r="V20" s="68"/>
      <c r="AE20" s="72"/>
      <c r="AF20" s="72"/>
      <c r="AG20" s="72"/>
      <c r="AH20" s="72"/>
    </row>
    <row r="21" spans="1:34" s="69" customFormat="1" ht="15.75" x14ac:dyDescent="0.25">
      <c r="A21" s="70" t="s">
        <v>77</v>
      </c>
      <c r="B21" s="43" t="s">
        <v>78</v>
      </c>
      <c r="C21" s="71">
        <v>5185.3255837774695</v>
      </c>
      <c r="D21" s="71">
        <v>5774.5055347181324</v>
      </c>
      <c r="E21" s="71">
        <v>6876.5271321038026</v>
      </c>
      <c r="F21" s="71">
        <v>8005.0699516690829</v>
      </c>
      <c r="G21" s="71">
        <v>9940.0217485916892</v>
      </c>
      <c r="H21" s="71">
        <v>12296.761422937652</v>
      </c>
      <c r="I21" s="71">
        <v>14926.294925134005</v>
      </c>
      <c r="J21" s="71">
        <v>17573.997106878942</v>
      </c>
      <c r="K21" s="71">
        <v>16754.878489551462</v>
      </c>
      <c r="L21" s="71">
        <v>17415.073353421714</v>
      </c>
      <c r="M21" s="71">
        <v>18351.645925212575</v>
      </c>
      <c r="N21" s="71">
        <v>17426.260625722789</v>
      </c>
      <c r="O21" s="71">
        <v>17662.793228695093</v>
      </c>
      <c r="P21" s="71">
        <v>18545.373484122076</v>
      </c>
      <c r="Q21" s="71">
        <v>19015.792016569445</v>
      </c>
      <c r="R21" s="71">
        <v>19466.607995293696</v>
      </c>
      <c r="S21" s="71">
        <v>18930.514592815693</v>
      </c>
      <c r="T21" s="71">
        <v>20530.102083012953</v>
      </c>
      <c r="U21" s="73" t="s">
        <v>79</v>
      </c>
      <c r="V21" s="68"/>
      <c r="AE21" s="72"/>
      <c r="AF21" s="72"/>
      <c r="AG21" s="72"/>
      <c r="AH21" s="72"/>
    </row>
    <row r="22" spans="1:34" s="69" customFormat="1" ht="15.75" x14ac:dyDescent="0.25">
      <c r="A22" s="70" t="s">
        <v>80</v>
      </c>
      <c r="B22" s="43" t="s">
        <v>81</v>
      </c>
      <c r="C22" s="71">
        <v>3426.0547650773196</v>
      </c>
      <c r="D22" s="71">
        <v>3823.8247860698511</v>
      </c>
      <c r="E22" s="71">
        <v>4231.3937852917079</v>
      </c>
      <c r="F22" s="71">
        <v>4780.6478000476309</v>
      </c>
      <c r="G22" s="71">
        <v>5628.3376565925819</v>
      </c>
      <c r="H22" s="71">
        <v>6607.673469817355</v>
      </c>
      <c r="I22" s="71">
        <v>9039.4870865895118</v>
      </c>
      <c r="J22" s="71">
        <v>7857.3439837766937</v>
      </c>
      <c r="K22" s="71">
        <v>9234.4929951158902</v>
      </c>
      <c r="L22" s="71">
        <v>7490.9070557089781</v>
      </c>
      <c r="M22" s="71">
        <v>9140.3251384518626</v>
      </c>
      <c r="N22" s="71">
        <v>9195.1940391007302</v>
      </c>
      <c r="O22" s="71">
        <v>9266.7375196617668</v>
      </c>
      <c r="P22" s="71">
        <v>10172.861216106792</v>
      </c>
      <c r="Q22" s="71">
        <v>10810.567108050967</v>
      </c>
      <c r="R22" s="71">
        <v>12046.744772028065</v>
      </c>
      <c r="S22" s="71">
        <v>11832.816060813318</v>
      </c>
      <c r="T22" s="71">
        <v>12039.801288362883</v>
      </c>
      <c r="U22" s="73" t="s">
        <v>82</v>
      </c>
      <c r="V22" s="68"/>
      <c r="AE22" s="72"/>
      <c r="AF22" s="72"/>
      <c r="AG22" s="72"/>
      <c r="AH22" s="72"/>
    </row>
    <row r="23" spans="1:34" s="69" customFormat="1" ht="31.5" x14ac:dyDescent="0.25">
      <c r="A23" s="70" t="s">
        <v>83</v>
      </c>
      <c r="B23" s="43" t="s">
        <v>84</v>
      </c>
      <c r="C23" s="71">
        <v>8474.8926169999995</v>
      </c>
      <c r="D23" s="71">
        <v>8643.7491740000005</v>
      </c>
      <c r="E23" s="71">
        <v>8831.0871719999996</v>
      </c>
      <c r="F23" s="71">
        <v>9018.418697000001</v>
      </c>
      <c r="G23" s="71">
        <v>10324</v>
      </c>
      <c r="H23" s="71">
        <v>10675</v>
      </c>
      <c r="I23" s="71">
        <v>11570.5891617538</v>
      </c>
      <c r="J23" s="71">
        <v>18652.900214701851</v>
      </c>
      <c r="K23" s="71">
        <v>20558.503262419999</v>
      </c>
      <c r="L23" s="71">
        <v>30662.396162293287</v>
      </c>
      <c r="M23" s="71">
        <v>33506.15289306872</v>
      </c>
      <c r="N23" s="71">
        <v>40292.739562268434</v>
      </c>
      <c r="O23" s="71">
        <v>48016.131691893817</v>
      </c>
      <c r="P23" s="71">
        <v>51619.514796123825</v>
      </c>
      <c r="Q23" s="71">
        <v>52383.370389372882</v>
      </c>
      <c r="R23" s="71">
        <v>55308.858973556518</v>
      </c>
      <c r="S23" s="71">
        <v>61358.402282727373</v>
      </c>
      <c r="T23" s="71">
        <v>65180.535663310053</v>
      </c>
      <c r="U23" s="73" t="s">
        <v>85</v>
      </c>
      <c r="V23" s="68"/>
      <c r="AE23" s="72"/>
      <c r="AF23" s="72"/>
      <c r="AG23" s="72"/>
      <c r="AH23" s="72"/>
    </row>
    <row r="24" spans="1:34" s="69" customFormat="1" ht="15.75" x14ac:dyDescent="0.25">
      <c r="A24" s="70" t="s">
        <v>86</v>
      </c>
      <c r="B24" s="43" t="s">
        <v>87</v>
      </c>
      <c r="C24" s="71">
        <v>3180.8986090115195</v>
      </c>
      <c r="D24" s="71">
        <v>3563.1793737261842</v>
      </c>
      <c r="E24" s="71">
        <v>3946.2636938741007</v>
      </c>
      <c r="F24" s="71">
        <v>4534.655103221794</v>
      </c>
      <c r="G24" s="71">
        <v>4945.1894624482329</v>
      </c>
      <c r="H24" s="71">
        <v>5181.5425571294181</v>
      </c>
      <c r="I24" s="71">
        <v>5728.4323375969961</v>
      </c>
      <c r="J24" s="71">
        <v>6750.5635665549771</v>
      </c>
      <c r="K24" s="71">
        <v>6946.1843679566273</v>
      </c>
      <c r="L24" s="71">
        <v>6442.5725746074186</v>
      </c>
      <c r="M24" s="71">
        <v>8377.8674646052932</v>
      </c>
      <c r="N24" s="71">
        <v>9866.8449491616193</v>
      </c>
      <c r="O24" s="71">
        <v>10226.3998753137</v>
      </c>
      <c r="P24" s="71">
        <v>11463.478211142881</v>
      </c>
      <c r="Q24" s="71">
        <v>11718.727951866473</v>
      </c>
      <c r="R24" s="71">
        <v>13213.63219889762</v>
      </c>
      <c r="S24" s="71">
        <v>14185.377602208071</v>
      </c>
      <c r="T24" s="71">
        <v>14411.011470538853</v>
      </c>
      <c r="U24" s="73" t="s">
        <v>88</v>
      </c>
      <c r="V24" s="68"/>
      <c r="AE24" s="72"/>
      <c r="AF24" s="72"/>
      <c r="AG24" s="72"/>
      <c r="AH24" s="72"/>
    </row>
    <row r="25" spans="1:34" s="69" customFormat="1" ht="15.75" x14ac:dyDescent="0.25">
      <c r="A25" s="70" t="s">
        <v>89</v>
      </c>
      <c r="B25" s="43" t="s">
        <v>90</v>
      </c>
      <c r="C25" s="71">
        <v>1275.8199831397096</v>
      </c>
      <c r="D25" s="71">
        <v>1428.8432551189612</v>
      </c>
      <c r="E25" s="71">
        <v>1580.0537287965349</v>
      </c>
      <c r="F25" s="71">
        <v>1815.4144694937563</v>
      </c>
      <c r="G25" s="71">
        <v>1380.836730009539</v>
      </c>
      <c r="H25" s="71">
        <v>1441.024944007009</v>
      </c>
      <c r="I25" s="71">
        <v>1589.429317268844</v>
      </c>
      <c r="J25" s="71">
        <v>3507.367466268237</v>
      </c>
      <c r="K25" s="71">
        <v>3476.632539405095</v>
      </c>
      <c r="L25" s="71">
        <v>3428.8601786479881</v>
      </c>
      <c r="M25" s="71">
        <v>5287.6139392688374</v>
      </c>
      <c r="N25" s="71">
        <v>7590.2772303115871</v>
      </c>
      <c r="O25" s="71">
        <v>10213.138756898936</v>
      </c>
      <c r="P25" s="71">
        <v>11223.722835198998</v>
      </c>
      <c r="Q25" s="71">
        <v>11603.654719361219</v>
      </c>
      <c r="R25" s="71">
        <v>12559.897642509917</v>
      </c>
      <c r="S25" s="71">
        <v>12499.910142187604</v>
      </c>
      <c r="T25" s="71">
        <v>13437.42175456696</v>
      </c>
      <c r="U25" s="73" t="s">
        <v>91</v>
      </c>
      <c r="V25" s="68"/>
      <c r="AE25" s="72"/>
      <c r="AF25" s="72"/>
      <c r="AG25" s="72"/>
      <c r="AH25" s="72"/>
    </row>
    <row r="26" spans="1:34" s="69" customFormat="1" ht="15.75" x14ac:dyDescent="0.25">
      <c r="A26" s="70" t="s">
        <v>92</v>
      </c>
      <c r="B26" s="43" t="s">
        <v>93</v>
      </c>
      <c r="C26" s="71">
        <v>748.69898006671815</v>
      </c>
      <c r="D26" s="71">
        <v>840.40449462550146</v>
      </c>
      <c r="E26" s="71">
        <v>923.45186967795303</v>
      </c>
      <c r="F26" s="71">
        <v>1051.2774467436889</v>
      </c>
      <c r="G26" s="71">
        <v>1548.063229781068</v>
      </c>
      <c r="H26" s="71">
        <v>1673.0792406664073</v>
      </c>
      <c r="I26" s="71">
        <v>1950.3998137170502</v>
      </c>
      <c r="J26" s="71">
        <v>1507.6296284556292</v>
      </c>
      <c r="K26" s="71">
        <v>1970.9648505616901</v>
      </c>
      <c r="L26" s="71">
        <v>3313.8372907554658</v>
      </c>
      <c r="M26" s="71">
        <v>2355.1737992079338</v>
      </c>
      <c r="N26" s="71">
        <v>2673.1844608013653</v>
      </c>
      <c r="O26" s="71">
        <v>2228.3479425892365</v>
      </c>
      <c r="P26" s="71">
        <v>2294.0333270606648</v>
      </c>
      <c r="Q26" s="71">
        <v>2381.2948049385586</v>
      </c>
      <c r="R26" s="71">
        <v>2563.1787025702397</v>
      </c>
      <c r="S26" s="71">
        <v>2717.004632180096</v>
      </c>
      <c r="T26" s="71">
        <v>2693.4989658399081</v>
      </c>
      <c r="U26" s="73" t="s">
        <v>94</v>
      </c>
      <c r="V26" s="68"/>
      <c r="AE26" s="72"/>
      <c r="AF26" s="72"/>
      <c r="AG26" s="72"/>
      <c r="AH26" s="72"/>
    </row>
    <row r="27" spans="1:34" s="69" customFormat="1" ht="16.5" thickBot="1" x14ac:dyDescent="0.3">
      <c r="A27" s="161" t="s">
        <v>95</v>
      </c>
      <c r="B27" s="142" t="s">
        <v>96</v>
      </c>
      <c r="C27" s="162">
        <v>761.89094999999998</v>
      </c>
      <c r="D27" s="162">
        <v>801.02539999999999</v>
      </c>
      <c r="E27" s="162">
        <v>842.85460230000001</v>
      </c>
      <c r="F27" s="162">
        <v>879.65420200000005</v>
      </c>
      <c r="G27" s="162">
        <v>912.52941299999998</v>
      </c>
      <c r="H27" s="162">
        <v>922.06589099999997</v>
      </c>
      <c r="I27" s="162">
        <v>1011.205188</v>
      </c>
      <c r="J27" s="162">
        <v>1308.79062</v>
      </c>
      <c r="K27" s="162">
        <v>1502.831430486624</v>
      </c>
      <c r="L27" s="162">
        <v>1571.8652585079506</v>
      </c>
      <c r="M27" s="162">
        <v>1786.7266438744548</v>
      </c>
      <c r="N27" s="162">
        <v>2084.1981984886602</v>
      </c>
      <c r="O27" s="162">
        <v>3216.1688949779877</v>
      </c>
      <c r="P27" s="162">
        <v>4052.0570376061132</v>
      </c>
      <c r="Q27" s="162">
        <v>4501.6622307865191</v>
      </c>
      <c r="R27" s="162">
        <v>5041.9929727505396</v>
      </c>
      <c r="S27" s="162">
        <v>5572.7607629865379</v>
      </c>
      <c r="T27" s="162">
        <v>6142.1449408327626</v>
      </c>
      <c r="U27" s="144" t="s">
        <v>97</v>
      </c>
      <c r="V27" s="68"/>
      <c r="AE27" s="72"/>
      <c r="AF27" s="72"/>
      <c r="AG27" s="72"/>
      <c r="AH27" s="72"/>
    </row>
    <row r="28" spans="1:34" x14ac:dyDescent="0.25">
      <c r="A28" s="107" t="s">
        <v>118</v>
      </c>
      <c r="K28" s="60"/>
      <c r="L28" s="60"/>
      <c r="M28" s="60">
        <f>M7-M11-M8</f>
        <v>0</v>
      </c>
      <c r="N28" s="207">
        <f t="shared" ref="N28:T28" si="2">N7-N11-N8</f>
        <v>0</v>
      </c>
      <c r="O28" s="207">
        <f t="shared" si="2"/>
        <v>0</v>
      </c>
      <c r="P28" s="207">
        <f t="shared" si="2"/>
        <v>0</v>
      </c>
      <c r="Q28" s="207">
        <f t="shared" si="2"/>
        <v>0</v>
      </c>
      <c r="R28" s="207">
        <f t="shared" si="2"/>
        <v>0</v>
      </c>
      <c r="S28" s="207">
        <f t="shared" si="2"/>
        <v>0</v>
      </c>
      <c r="T28" s="207">
        <f t="shared" si="2"/>
        <v>0</v>
      </c>
      <c r="U28" s="108" t="s">
        <v>119</v>
      </c>
    </row>
    <row r="29" spans="1:34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0"/>
    </row>
    <row r="30" spans="1:34" x14ac:dyDescent="0.25"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34" x14ac:dyDescent="0.25"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spans="1:34" x14ac:dyDescent="0.25"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spans="11:20" x14ac:dyDescent="0.25"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1:20" x14ac:dyDescent="0.25">
      <c r="K34" s="60"/>
      <c r="L34" s="60"/>
      <c r="M34" s="60"/>
      <c r="N34" s="60"/>
      <c r="O34" s="60"/>
      <c r="P34" s="60"/>
      <c r="Q34" s="60"/>
      <c r="R34" s="60"/>
      <c r="S34" s="60"/>
      <c r="T34" s="60"/>
    </row>
  </sheetData>
  <mergeCells count="3">
    <mergeCell ref="A4:T4"/>
    <mergeCell ref="A2:U2"/>
    <mergeCell ref="A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S34"/>
  <sheetViews>
    <sheetView rightToLeft="1" workbookViewId="0">
      <selection activeCell="E11" sqref="E11"/>
    </sheetView>
  </sheetViews>
  <sheetFormatPr defaultColWidth="9.140625" defaultRowHeight="15" x14ac:dyDescent="0.25"/>
  <cols>
    <col min="1" max="1" width="5.7109375" style="74" customWidth="1"/>
    <col min="2" max="2" width="36.7109375" style="74" customWidth="1"/>
    <col min="3" max="5" width="8.7109375" style="74" customWidth="1"/>
    <col min="6" max="11" width="8.7109375" style="61" customWidth="1"/>
    <col min="12" max="13" width="8.7109375" style="180" customWidth="1"/>
    <col min="14" max="14" width="7.5703125" style="180" customWidth="1"/>
    <col min="15" max="15" width="8.7109375" style="180" customWidth="1"/>
    <col min="16" max="19" width="8.7109375" style="171" customWidth="1"/>
    <col min="20" max="20" width="38.7109375" style="61" customWidth="1"/>
    <col min="21" max="21" width="10.28515625" style="61" bestFit="1" customWidth="1"/>
    <col min="22" max="22" width="9.28515625" style="61" bestFit="1" customWidth="1"/>
    <col min="23" max="23" width="9.140625" style="61"/>
    <col min="24" max="29" width="9.140625" style="80"/>
    <col min="30" max="16384" width="9.140625" style="61"/>
  </cols>
  <sheetData>
    <row r="2" spans="1:71" ht="18" customHeight="1" x14ac:dyDescent="0.25">
      <c r="A2" s="283" t="s">
        <v>109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71" ht="18.75" x14ac:dyDescent="0.25">
      <c r="A3" s="282" t="s">
        <v>110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</row>
    <row r="4" spans="1:71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</row>
    <row r="5" spans="1:71" s="66" customFormat="1" ht="12.75" thickBot="1" x14ac:dyDescent="0.3">
      <c r="A5" s="45" t="s">
        <v>103</v>
      </c>
      <c r="B5" s="46"/>
      <c r="C5" s="46"/>
      <c r="D5" s="46"/>
      <c r="E5" s="46"/>
      <c r="F5" s="47"/>
      <c r="G5" s="65"/>
      <c r="H5" s="65"/>
      <c r="I5" s="65"/>
      <c r="J5" s="65"/>
      <c r="K5" s="65"/>
      <c r="L5" s="179"/>
      <c r="M5" s="179"/>
      <c r="N5" s="179"/>
      <c r="O5" s="179"/>
      <c r="P5" s="172"/>
      <c r="Q5" s="172"/>
      <c r="R5" s="172"/>
      <c r="S5" s="172"/>
      <c r="T5" s="49" t="s">
        <v>103</v>
      </c>
      <c r="X5" s="90"/>
      <c r="Y5" s="90"/>
      <c r="Z5" s="90"/>
      <c r="AA5" s="90"/>
      <c r="AB5" s="90"/>
      <c r="AC5" s="90"/>
    </row>
    <row r="6" spans="1:71" s="85" customFormat="1" ht="25.5" customHeight="1" thickBot="1" x14ac:dyDescent="0.3">
      <c r="A6" s="117" t="s">
        <v>40</v>
      </c>
      <c r="B6" s="118" t="s">
        <v>2</v>
      </c>
      <c r="C6" s="119">
        <v>2002</v>
      </c>
      <c r="D6" s="119">
        <v>2003</v>
      </c>
      <c r="E6" s="119">
        <v>2004</v>
      </c>
      <c r="F6" s="119">
        <v>2005</v>
      </c>
      <c r="G6" s="119">
        <v>2006</v>
      </c>
      <c r="H6" s="119">
        <v>2007</v>
      </c>
      <c r="I6" s="119">
        <v>2008</v>
      </c>
      <c r="J6" s="119">
        <v>2009</v>
      </c>
      <c r="K6" s="119">
        <v>2010</v>
      </c>
      <c r="L6" s="181">
        <v>2011</v>
      </c>
      <c r="M6" s="181">
        <v>2012</v>
      </c>
      <c r="N6" s="181">
        <v>2013</v>
      </c>
      <c r="O6" s="181">
        <v>2014</v>
      </c>
      <c r="P6" s="178">
        <v>2015</v>
      </c>
      <c r="Q6" s="178">
        <v>2016</v>
      </c>
      <c r="R6" s="178">
        <v>2017</v>
      </c>
      <c r="S6" s="178">
        <v>2018</v>
      </c>
      <c r="T6" s="121" t="s">
        <v>41</v>
      </c>
      <c r="X6" s="97"/>
      <c r="Y6" s="97"/>
      <c r="Z6" s="97"/>
      <c r="AA6" s="97"/>
      <c r="AB6" s="97"/>
      <c r="AC6" s="97"/>
    </row>
    <row r="7" spans="1:71" ht="20.25" customHeight="1" thickBot="1" x14ac:dyDescent="0.3">
      <c r="A7" s="57"/>
      <c r="B7" s="204" t="s">
        <v>124</v>
      </c>
      <c r="C7" s="93">
        <v>5.1580153611301194E-2</v>
      </c>
      <c r="D7" s="93">
        <v>0.1873951923459658</v>
      </c>
      <c r="E7" s="93">
        <v>0.3110404121744561</v>
      </c>
      <c r="F7" s="93">
        <v>0.31701756456297181</v>
      </c>
      <c r="G7" s="93">
        <v>0.28380512094978294</v>
      </c>
      <c r="H7" s="93">
        <v>0.10790892273481933</v>
      </c>
      <c r="I7" s="93">
        <v>0.29299869930814038</v>
      </c>
      <c r="J7" s="93">
        <v>-0.24086524388530939</v>
      </c>
      <c r="K7" s="93">
        <v>0.19547785230185677</v>
      </c>
      <c r="L7" s="254">
        <v>32.304201496509521</v>
      </c>
      <c r="M7" s="254">
        <v>7.4452503002812032</v>
      </c>
      <c r="N7" s="254">
        <v>2.4240092145455971</v>
      </c>
      <c r="O7" s="254">
        <v>3.0450008985917654</v>
      </c>
      <c r="P7" s="254">
        <v>-18.918404036517956</v>
      </c>
      <c r="Q7" s="254">
        <v>-2.3256762881128323</v>
      </c>
      <c r="R7" s="254">
        <v>6.9998501388423229</v>
      </c>
      <c r="S7" s="254">
        <v>14.603597161362032</v>
      </c>
      <c r="T7" s="206" t="s">
        <v>125</v>
      </c>
      <c r="U7" s="185"/>
      <c r="V7" s="185"/>
      <c r="W7" s="80"/>
      <c r="AD7" s="60"/>
      <c r="AE7" s="60"/>
      <c r="AF7" s="80"/>
      <c r="AG7" s="80"/>
      <c r="AH7" s="80"/>
      <c r="AI7" s="80"/>
      <c r="AJ7" s="80"/>
      <c r="AK7" s="80"/>
      <c r="AL7" s="80"/>
      <c r="AM7" s="80"/>
      <c r="AN7" s="80"/>
      <c r="AO7" s="80"/>
      <c r="AQ7" s="60"/>
      <c r="AR7" s="60"/>
      <c r="AS7" s="60"/>
      <c r="AT7" s="60"/>
      <c r="AU7" s="60"/>
      <c r="AV7" s="60"/>
      <c r="AW7" s="60"/>
      <c r="AX7" s="60"/>
      <c r="AY7" s="60"/>
      <c r="AZ7" s="60"/>
      <c r="BB7" s="60"/>
      <c r="BC7" s="60"/>
      <c r="BD7" s="60"/>
      <c r="BE7" s="60"/>
      <c r="BF7" s="60"/>
      <c r="BG7" s="60"/>
    </row>
    <row r="8" spans="1:71" ht="20.25" customHeight="1" thickBot="1" x14ac:dyDescent="0.3">
      <c r="A8" s="94"/>
      <c r="B8" s="205" t="s">
        <v>123</v>
      </c>
      <c r="C8" s="95">
        <v>0.10457784870283349</v>
      </c>
      <c r="D8" s="95">
        <v>0.10966805435588767</v>
      </c>
      <c r="E8" s="95">
        <v>0.17924570213824875</v>
      </c>
      <c r="F8" s="95">
        <v>0.17605753260984902</v>
      </c>
      <c r="G8" s="95">
        <v>0.19559805648906559</v>
      </c>
      <c r="H8" s="95">
        <v>0.18471953151446496</v>
      </c>
      <c r="I8" s="95">
        <v>0.2290699947236956</v>
      </c>
      <c r="J8" s="95">
        <v>1.2903534460020349E-2</v>
      </c>
      <c r="K8" s="95">
        <v>8.9066077246433784E-2</v>
      </c>
      <c r="L8" s="255">
        <v>12.273051866269281</v>
      </c>
      <c r="M8" s="255">
        <v>8.0374590144812288</v>
      </c>
      <c r="N8" s="255">
        <v>7.7360509166843672</v>
      </c>
      <c r="O8" s="255">
        <v>11.965294472203203</v>
      </c>
      <c r="P8" s="255">
        <v>6.4775187197749551</v>
      </c>
      <c r="Q8" s="255">
        <v>2.7351427995756961</v>
      </c>
      <c r="R8" s="255">
        <v>3.3332895323805234</v>
      </c>
      <c r="S8" s="255">
        <v>1.3687838374492713</v>
      </c>
      <c r="T8" s="209" t="s">
        <v>126</v>
      </c>
      <c r="U8" s="185"/>
      <c r="V8" s="185"/>
      <c r="AD8" s="60"/>
      <c r="AE8" s="60"/>
      <c r="AF8" s="80"/>
      <c r="AG8" s="80"/>
      <c r="AH8" s="80"/>
      <c r="AI8" s="80"/>
      <c r="AJ8" s="80"/>
      <c r="AK8" s="80"/>
      <c r="AL8" s="80"/>
      <c r="AM8" s="80"/>
      <c r="AN8" s="80"/>
      <c r="AO8" s="80"/>
      <c r="AQ8" s="60"/>
      <c r="AR8" s="60"/>
      <c r="AS8" s="60"/>
      <c r="AT8" s="60"/>
      <c r="AU8" s="60"/>
      <c r="AV8" s="60"/>
      <c r="AW8" s="60"/>
      <c r="AX8" s="60"/>
      <c r="AY8" s="60"/>
      <c r="AZ8" s="60"/>
      <c r="BB8" s="60"/>
      <c r="BC8" s="60"/>
      <c r="BD8" s="60"/>
      <c r="BE8" s="60"/>
      <c r="BF8" s="60"/>
      <c r="BG8" s="60"/>
    </row>
    <row r="9" spans="1:71" ht="19.5" customHeight="1" thickBot="1" x14ac:dyDescent="0.3">
      <c r="A9" s="104"/>
      <c r="B9" s="214" t="s">
        <v>42</v>
      </c>
      <c r="C9" s="106">
        <v>4.8935328729506233E-2</v>
      </c>
      <c r="D9" s="106">
        <v>0.2024876099334203</v>
      </c>
      <c r="E9" s="106">
        <v>0.33431985153440014</v>
      </c>
      <c r="F9" s="106">
        <v>0.33202494524984782</v>
      </c>
      <c r="G9" s="106">
        <v>0.29698461098086359</v>
      </c>
      <c r="H9" s="106">
        <v>0.10032317798499668</v>
      </c>
      <c r="I9" s="106">
        <v>0.29669671168804546</v>
      </c>
      <c r="J9" s="106">
        <v>-0.26178022944216361</v>
      </c>
      <c r="K9" s="106">
        <v>0.19616735796802387</v>
      </c>
      <c r="L9" s="256">
        <v>34.59277718361411</v>
      </c>
      <c r="M9" s="256">
        <v>6.2088160956469851</v>
      </c>
      <c r="N9" s="256">
        <v>-7.3909730552224051E-2</v>
      </c>
      <c r="O9" s="256">
        <v>1.6209217387742614</v>
      </c>
      <c r="P9" s="256">
        <v>-22.544434915256375</v>
      </c>
      <c r="Q9" s="256">
        <v>-4.0211234984101063</v>
      </c>
      <c r="R9" s="256">
        <v>7.2342187299524241</v>
      </c>
      <c r="S9" s="256">
        <v>17.579449293081865</v>
      </c>
      <c r="T9" s="225" t="s">
        <v>43</v>
      </c>
      <c r="U9" s="185"/>
      <c r="V9" s="185"/>
      <c r="W9" s="80"/>
      <c r="AD9" s="60"/>
      <c r="AE9" s="60"/>
      <c r="AF9" s="80"/>
      <c r="AG9" s="80"/>
      <c r="AH9" s="80"/>
      <c r="AI9" s="80"/>
      <c r="AJ9" s="80"/>
      <c r="AK9" s="80"/>
      <c r="AL9" s="80"/>
      <c r="AM9" s="80"/>
      <c r="AN9" s="80"/>
      <c r="AO9" s="8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</row>
    <row r="10" spans="1:71" ht="15.75" x14ac:dyDescent="0.25">
      <c r="A10" s="103" t="s">
        <v>44</v>
      </c>
      <c r="B10" s="41" t="s">
        <v>45</v>
      </c>
      <c r="C10" s="91">
        <v>8.5247520679686994E-2</v>
      </c>
      <c r="D10" s="91">
        <v>-3.3399401970990894E-2</v>
      </c>
      <c r="E10" s="91">
        <v>-2.8062271333986977E-2</v>
      </c>
      <c r="F10" s="91">
        <v>-4.6769725640492199E-2</v>
      </c>
      <c r="G10" s="91">
        <v>-4.9002352927186466E-2</v>
      </c>
      <c r="H10" s="91">
        <v>-7.1686590461177424E-3</v>
      </c>
      <c r="I10" s="91">
        <v>2.9340190320929382E-2</v>
      </c>
      <c r="J10" s="91">
        <v>2.9565919438540034E-2</v>
      </c>
      <c r="K10" s="91">
        <v>-3.0457732244554392E-2</v>
      </c>
      <c r="L10" s="257">
        <v>11.085234860252902</v>
      </c>
      <c r="M10" s="257">
        <v>3.759834113750804</v>
      </c>
      <c r="N10" s="257">
        <v>6.479863971212807</v>
      </c>
      <c r="O10" s="257">
        <v>3.136715843115101</v>
      </c>
      <c r="P10" s="257">
        <v>3.3016003486624923</v>
      </c>
      <c r="Q10" s="257">
        <v>4.0749407571316842</v>
      </c>
      <c r="R10" s="257">
        <v>8.8142007517867818</v>
      </c>
      <c r="S10" s="257">
        <v>2.450321094195715</v>
      </c>
      <c r="T10" s="42" t="s">
        <v>46</v>
      </c>
      <c r="U10" s="185"/>
      <c r="V10" s="185"/>
      <c r="W10" s="80"/>
      <c r="AD10" s="60"/>
      <c r="AE10" s="6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B10" s="60"/>
      <c r="BC10" s="60"/>
      <c r="BD10" s="60"/>
      <c r="BE10" s="60"/>
      <c r="BF10" s="60"/>
      <c r="BG10" s="60"/>
      <c r="BP10" s="81"/>
      <c r="BQ10" s="81"/>
      <c r="BR10" s="81"/>
      <c r="BS10" s="81"/>
    </row>
    <row r="11" spans="1:71" ht="31.5" x14ac:dyDescent="0.25">
      <c r="A11" s="70" t="s">
        <v>47</v>
      </c>
      <c r="B11" s="43" t="s">
        <v>48</v>
      </c>
      <c r="C11" s="92">
        <v>-1.5538363091875618E-2</v>
      </c>
      <c r="D11" s="92">
        <v>0.29784261283012681</v>
      </c>
      <c r="E11" s="92">
        <v>0.47116275415400732</v>
      </c>
      <c r="F11" s="92">
        <v>0.45429321969811798</v>
      </c>
      <c r="G11" s="92">
        <v>0.35327195286767088</v>
      </c>
      <c r="H11" s="92">
        <v>5.4465354007338096E-2</v>
      </c>
      <c r="I11" s="92">
        <v>0.3429737658626113</v>
      </c>
      <c r="J11" s="92">
        <v>-0.42241879719181541</v>
      </c>
      <c r="K11" s="92">
        <v>0.3289870812396396</v>
      </c>
      <c r="L11" s="257">
        <v>52.89916119453617</v>
      </c>
      <c r="M11" s="257">
        <v>6.9981548091430312</v>
      </c>
      <c r="N11" s="257">
        <v>-1.6253382604720867</v>
      </c>
      <c r="O11" s="257">
        <v>-4.4019847571985737</v>
      </c>
      <c r="P11" s="257">
        <v>-43.749730405755493</v>
      </c>
      <c r="Q11" s="257">
        <v>-11.692450401459876</v>
      </c>
      <c r="R11" s="257">
        <v>14.894798568584955</v>
      </c>
      <c r="S11" s="257">
        <v>40.233569436080927</v>
      </c>
      <c r="T11" s="44" t="s">
        <v>49</v>
      </c>
      <c r="U11" s="185"/>
      <c r="V11" s="185"/>
      <c r="W11" s="80"/>
      <c r="AD11" s="60"/>
      <c r="AE11" s="6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B11" s="60"/>
      <c r="BC11" s="60"/>
      <c r="BD11" s="60"/>
      <c r="BE11" s="60"/>
      <c r="BF11" s="60"/>
      <c r="BG11" s="60"/>
      <c r="BP11" s="81"/>
      <c r="BQ11" s="81"/>
      <c r="BR11" s="81"/>
      <c r="BS11" s="81"/>
    </row>
    <row r="12" spans="1:71" ht="15.75" x14ac:dyDescent="0.25">
      <c r="A12" s="70" t="s">
        <v>50</v>
      </c>
      <c r="B12" s="43" t="s">
        <v>51</v>
      </c>
      <c r="C12" s="92">
        <v>3.6817150314808922E-2</v>
      </c>
      <c r="D12" s="92">
        <v>7.4308149042970228E-2</v>
      </c>
      <c r="E12" s="92">
        <v>0.20881754435926125</v>
      </c>
      <c r="F12" s="92">
        <v>0.2260136510414239</v>
      </c>
      <c r="G12" s="92">
        <v>0.1488522072877787</v>
      </c>
      <c r="H12" s="92">
        <v>6.8052779233349403E-2</v>
      </c>
      <c r="I12" s="92">
        <v>0.11123639325445311</v>
      </c>
      <c r="J12" s="92">
        <v>-0.25065496803426512</v>
      </c>
      <c r="K12" s="92">
        <v>0.20986056475977066</v>
      </c>
      <c r="L12" s="257">
        <v>35.504577858480403</v>
      </c>
      <c r="M12" s="257">
        <v>-0.23701715191024597</v>
      </c>
      <c r="N12" s="257">
        <v>-0.32441952520695372</v>
      </c>
      <c r="O12" s="257">
        <v>12.401575600373116</v>
      </c>
      <c r="P12" s="257">
        <v>-3.0370162372948872</v>
      </c>
      <c r="Q12" s="257">
        <v>-0.95853059910534499</v>
      </c>
      <c r="R12" s="257">
        <v>9.3455965317239986</v>
      </c>
      <c r="S12" s="257">
        <v>8.1030123510801104</v>
      </c>
      <c r="T12" s="73" t="s">
        <v>52</v>
      </c>
      <c r="U12" s="185"/>
      <c r="V12" s="185"/>
      <c r="W12" s="80"/>
      <c r="AD12" s="60"/>
      <c r="AE12" s="6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B12" s="60"/>
      <c r="BC12" s="60"/>
      <c r="BD12" s="60"/>
      <c r="BE12" s="60"/>
      <c r="BF12" s="60"/>
      <c r="BG12" s="60"/>
      <c r="BP12" s="81"/>
      <c r="BQ12" s="81"/>
      <c r="BR12" s="81"/>
      <c r="BS12" s="81"/>
    </row>
    <row r="13" spans="1:71" ht="31.5" x14ac:dyDescent="0.25">
      <c r="A13" s="70" t="s">
        <v>53</v>
      </c>
      <c r="B13" s="43" t="s">
        <v>54</v>
      </c>
      <c r="C13" s="92">
        <v>3.0252633899078285E-2</v>
      </c>
      <c r="D13" s="92">
        <v>0.4408655209455421</v>
      </c>
      <c r="E13" s="92">
        <v>0.19493122455451961</v>
      </c>
      <c r="F13" s="92">
        <v>0.31081575436957154</v>
      </c>
      <c r="G13" s="92">
        <v>0.19593734711011646</v>
      </c>
      <c r="H13" s="92">
        <v>0.21532653537243163</v>
      </c>
      <c r="I13" s="92">
        <v>0.10849308074115283</v>
      </c>
      <c r="J13" s="92">
        <v>3.9622623024768489E-2</v>
      </c>
      <c r="K13" s="92">
        <v>0.13104351195876851</v>
      </c>
      <c r="L13" s="257">
        <v>15.065120875329697</v>
      </c>
      <c r="M13" s="257">
        <v>16.313567484532076</v>
      </c>
      <c r="N13" s="257">
        <v>0.41798327249384926</v>
      </c>
      <c r="O13" s="257">
        <v>9.9117202001531179</v>
      </c>
      <c r="P13" s="257">
        <v>25.525291379965644</v>
      </c>
      <c r="Q13" s="257">
        <v>2.3248207552978073</v>
      </c>
      <c r="R13" s="257">
        <v>15.165836398261101</v>
      </c>
      <c r="S13" s="257">
        <v>5.1492432774997923</v>
      </c>
      <c r="T13" s="73" t="s">
        <v>55</v>
      </c>
      <c r="U13" s="185"/>
      <c r="V13" s="185"/>
      <c r="W13" s="80"/>
      <c r="AD13" s="60"/>
      <c r="AE13" s="6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B13" s="60"/>
      <c r="BC13" s="60"/>
      <c r="BD13" s="60"/>
      <c r="BE13" s="60"/>
      <c r="BF13" s="60"/>
      <c r="BG13" s="60"/>
      <c r="BP13" s="81"/>
      <c r="BQ13" s="81"/>
      <c r="BR13" s="81"/>
      <c r="BS13" s="81"/>
    </row>
    <row r="14" spans="1:71" ht="15.75" x14ac:dyDescent="0.25">
      <c r="A14" s="70" t="s">
        <v>56</v>
      </c>
      <c r="B14" s="43" t="s">
        <v>57</v>
      </c>
      <c r="C14" s="92">
        <v>6.9449901186287688E-2</v>
      </c>
      <c r="D14" s="92">
        <v>0.14573712553888329</v>
      </c>
      <c r="E14" s="92">
        <v>0.13183430695542642</v>
      </c>
      <c r="F14" s="92">
        <v>0.24978265199224836</v>
      </c>
      <c r="G14" s="92">
        <v>0.42202380592020861</v>
      </c>
      <c r="H14" s="92">
        <v>0.28015091223799771</v>
      </c>
      <c r="I14" s="92">
        <v>0.40857791556584311</v>
      </c>
      <c r="J14" s="92">
        <v>0.21026353311563928</v>
      </c>
      <c r="K14" s="92">
        <v>4.6059184169728873E-2</v>
      </c>
      <c r="L14" s="257">
        <v>1.0774716341486856</v>
      </c>
      <c r="M14" s="257">
        <v>-2.10476751861709</v>
      </c>
      <c r="N14" s="257">
        <v>1.1682968756039802</v>
      </c>
      <c r="O14" s="257">
        <v>7.2680158823188901</v>
      </c>
      <c r="P14" s="257">
        <v>5.929767361231475</v>
      </c>
      <c r="Q14" s="257">
        <v>-3.9147976782219374</v>
      </c>
      <c r="R14" s="257">
        <v>-0.54033784568379151</v>
      </c>
      <c r="S14" s="257">
        <v>3.8179968624131106</v>
      </c>
      <c r="T14" s="73" t="s">
        <v>58</v>
      </c>
      <c r="U14" s="185"/>
      <c r="V14" s="185"/>
      <c r="W14" s="80"/>
      <c r="AD14" s="60"/>
      <c r="AE14" s="6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B14" s="60"/>
      <c r="BC14" s="60"/>
      <c r="BD14" s="60"/>
      <c r="BE14" s="60"/>
      <c r="BF14" s="60"/>
      <c r="BG14" s="60"/>
      <c r="BP14" s="81"/>
      <c r="BQ14" s="81"/>
      <c r="BR14" s="81"/>
      <c r="BS14" s="81"/>
    </row>
    <row r="15" spans="1:71" ht="31.5" x14ac:dyDescent="0.25">
      <c r="A15" s="70" t="s">
        <v>59</v>
      </c>
      <c r="B15" s="43" t="s">
        <v>60</v>
      </c>
      <c r="C15" s="92">
        <v>0.12422040341795704</v>
      </c>
      <c r="D15" s="92">
        <v>7.0791072163618241E-2</v>
      </c>
      <c r="E15" s="92">
        <v>0.10173285430335999</v>
      </c>
      <c r="F15" s="92">
        <v>0.12747122830315316</v>
      </c>
      <c r="G15" s="92">
        <v>0.13172561846637265</v>
      </c>
      <c r="H15" s="92">
        <v>0.14932600214271052</v>
      </c>
      <c r="I15" s="92">
        <v>0.26242107827717676</v>
      </c>
      <c r="J15" s="92">
        <v>-0.14511758357955973</v>
      </c>
      <c r="K15" s="92">
        <v>1.7816228979409043E-2</v>
      </c>
      <c r="L15" s="257">
        <v>-2.8132350470114753</v>
      </c>
      <c r="M15" s="257">
        <v>12.337026375389936</v>
      </c>
      <c r="N15" s="257">
        <v>11.22942331478194</v>
      </c>
      <c r="O15" s="257">
        <v>14.94691927033578</v>
      </c>
      <c r="P15" s="257">
        <v>10.355848196376293</v>
      </c>
      <c r="Q15" s="257">
        <v>16.162931194586804</v>
      </c>
      <c r="R15" s="257">
        <v>-1.2981463631472456</v>
      </c>
      <c r="S15" s="257">
        <v>2.4938521934694222</v>
      </c>
      <c r="T15" s="73" t="s">
        <v>61</v>
      </c>
      <c r="U15" s="185"/>
      <c r="V15" s="185"/>
      <c r="W15" s="80"/>
      <c r="AD15" s="60"/>
      <c r="AE15" s="6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B15" s="60"/>
      <c r="BC15" s="60"/>
      <c r="BD15" s="60"/>
      <c r="BE15" s="60"/>
      <c r="BF15" s="60"/>
      <c r="BG15" s="60"/>
      <c r="BP15" s="81"/>
      <c r="BQ15" s="81"/>
      <c r="BR15" s="81"/>
      <c r="BS15" s="81"/>
    </row>
    <row r="16" spans="1:71" ht="15.75" x14ac:dyDescent="0.25">
      <c r="A16" s="70" t="s">
        <v>62</v>
      </c>
      <c r="B16" s="43" t="s">
        <v>63</v>
      </c>
      <c r="C16" s="92">
        <v>0.40891592010513245</v>
      </c>
      <c r="D16" s="92">
        <v>0.12386396336393468</v>
      </c>
      <c r="E16" s="92">
        <v>0.57774656107739708</v>
      </c>
      <c r="F16" s="92">
        <v>8.4786345389977313E-2</v>
      </c>
      <c r="G16" s="92">
        <v>0.23052960829450608</v>
      </c>
      <c r="H16" s="92">
        <v>0.13792258710410743</v>
      </c>
      <c r="I16" s="92">
        <v>0.3838322767766662</v>
      </c>
      <c r="J16" s="92">
        <v>-9.4185065670323476E-2</v>
      </c>
      <c r="K16" s="92">
        <v>0.40841155367501836</v>
      </c>
      <c r="L16" s="257">
        <v>38.205338250488062</v>
      </c>
      <c r="M16" s="257">
        <v>9.2258877957306815</v>
      </c>
      <c r="N16" s="257">
        <v>7.8106064876566794</v>
      </c>
      <c r="O16" s="257">
        <v>10.577604643188465</v>
      </c>
      <c r="P16" s="257">
        <v>2.4872180923201537</v>
      </c>
      <c r="Q16" s="257">
        <v>-25.470468879875284</v>
      </c>
      <c r="R16" s="257">
        <v>-6.4151149272256403</v>
      </c>
      <c r="S16" s="257">
        <v>1.3183408149120481</v>
      </c>
      <c r="T16" s="73" t="s">
        <v>64</v>
      </c>
      <c r="U16" s="185"/>
      <c r="V16" s="185"/>
      <c r="W16" s="80"/>
      <c r="AF16" s="60"/>
      <c r="AG16" s="60"/>
      <c r="AH16" s="60"/>
      <c r="AI16" s="60"/>
      <c r="AJ16" s="60"/>
      <c r="AK16" s="60"/>
      <c r="AL16" s="60"/>
      <c r="AM16" s="60"/>
      <c r="AN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B16" s="60"/>
      <c r="BC16" s="60"/>
      <c r="BD16" s="60"/>
      <c r="BE16" s="60"/>
      <c r="BF16" s="60"/>
      <c r="BG16" s="60"/>
      <c r="BP16" s="81"/>
      <c r="BQ16" s="81"/>
      <c r="BR16" s="81"/>
      <c r="BS16" s="81"/>
    </row>
    <row r="17" spans="1:71" ht="31.5" x14ac:dyDescent="0.25">
      <c r="A17" s="70" t="s">
        <v>65</v>
      </c>
      <c r="B17" s="43" t="s">
        <v>66</v>
      </c>
      <c r="C17" s="92">
        <v>9.471690232612695E-2</v>
      </c>
      <c r="D17" s="92">
        <v>6.0480731449311875E-2</v>
      </c>
      <c r="E17" s="92">
        <v>0.15505757874988713</v>
      </c>
      <c r="F17" s="92">
        <v>0.21234523529336569</v>
      </c>
      <c r="G17" s="92">
        <v>0.18421436329517693</v>
      </c>
      <c r="H17" s="92">
        <v>0.13823314811566045</v>
      </c>
      <c r="I17" s="92">
        <v>0.39744021789620021</v>
      </c>
      <c r="J17" s="92">
        <v>-8.0032973947235742E-2</v>
      </c>
      <c r="K17" s="92">
        <v>0.21171209236493782</v>
      </c>
      <c r="L17" s="257">
        <v>10.43140298254932</v>
      </c>
      <c r="M17" s="257">
        <v>1.4222612157675396</v>
      </c>
      <c r="N17" s="257">
        <v>1.1818326667960788</v>
      </c>
      <c r="O17" s="257">
        <v>9.7080110590203716</v>
      </c>
      <c r="P17" s="257">
        <v>2.5666244021486984</v>
      </c>
      <c r="Q17" s="257">
        <v>6.3098866178161517</v>
      </c>
      <c r="R17" s="257">
        <v>3.8863803023454269</v>
      </c>
      <c r="S17" s="257">
        <v>4.1534734078730935</v>
      </c>
      <c r="T17" s="73" t="s">
        <v>67</v>
      </c>
      <c r="U17" s="185"/>
      <c r="V17" s="185"/>
      <c r="W17" s="80"/>
      <c r="AD17" s="60"/>
      <c r="AE17" s="6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B17" s="60"/>
      <c r="BC17" s="60"/>
      <c r="BD17" s="60"/>
      <c r="BE17" s="60"/>
      <c r="BF17" s="60"/>
      <c r="BG17" s="60"/>
      <c r="BP17" s="81"/>
      <c r="BQ17" s="81"/>
      <c r="BR17" s="81"/>
      <c r="BS17" s="81"/>
    </row>
    <row r="18" spans="1:71" ht="15.75" x14ac:dyDescent="0.25">
      <c r="A18" s="70" t="s">
        <v>68</v>
      </c>
      <c r="B18" s="43" t="s">
        <v>69</v>
      </c>
      <c r="C18" s="92">
        <v>0.3742020007206972</v>
      </c>
      <c r="D18" s="92">
        <v>0.12808058150994439</v>
      </c>
      <c r="E18" s="92">
        <v>0.52209758950464114</v>
      </c>
      <c r="F18" s="92">
        <v>0.23148605704192993</v>
      </c>
      <c r="G18" s="92">
        <v>0.22853935839980211</v>
      </c>
      <c r="H18" s="92">
        <v>0.16983491340191192</v>
      </c>
      <c r="I18" s="92">
        <v>5.9064628587371493E-2</v>
      </c>
      <c r="J18" s="92">
        <v>2.9645351690024357E-2</v>
      </c>
      <c r="K18" s="92">
        <v>-0.21019952214701088</v>
      </c>
      <c r="L18" s="257">
        <v>1.3950688024868096</v>
      </c>
      <c r="M18" s="257">
        <v>-3.5301568893937429</v>
      </c>
      <c r="N18" s="257">
        <v>1.8963558783225976</v>
      </c>
      <c r="O18" s="257">
        <v>11.283127145199078</v>
      </c>
      <c r="P18" s="257">
        <v>3.1492473566344215</v>
      </c>
      <c r="Q18" s="257">
        <v>4.548792090188214</v>
      </c>
      <c r="R18" s="257">
        <v>7.0283157045894828</v>
      </c>
      <c r="S18" s="257">
        <v>1.5214904281171755</v>
      </c>
      <c r="T18" s="73" t="s">
        <v>70</v>
      </c>
      <c r="U18" s="185"/>
      <c r="V18" s="185"/>
      <c r="W18" s="8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B18" s="60"/>
      <c r="BC18" s="60"/>
      <c r="BD18" s="60"/>
      <c r="BE18" s="60"/>
      <c r="BF18" s="60"/>
      <c r="BG18" s="60"/>
      <c r="BP18" s="81"/>
      <c r="BQ18" s="81"/>
      <c r="BR18" s="81"/>
      <c r="BS18" s="81"/>
    </row>
    <row r="19" spans="1:71" ht="15.75" x14ac:dyDescent="0.25">
      <c r="A19" s="70" t="s">
        <v>71</v>
      </c>
      <c r="B19" s="43" t="s">
        <v>72</v>
      </c>
      <c r="C19" s="92">
        <v>0.12000911646090762</v>
      </c>
      <c r="D19" s="92">
        <v>0.10128690237864957</v>
      </c>
      <c r="E19" s="92">
        <v>0.16013770852027243</v>
      </c>
      <c r="F19" s="92">
        <v>0.16368693079682606</v>
      </c>
      <c r="G19" s="92">
        <v>0.17289922063229923</v>
      </c>
      <c r="H19" s="92">
        <v>0.29963755571875339</v>
      </c>
      <c r="I19" s="92">
        <v>7.4709357661664866E-2</v>
      </c>
      <c r="J19" s="92">
        <v>8.9439357884817383E-3</v>
      </c>
      <c r="K19" s="92">
        <v>-2.846042652876779E-2</v>
      </c>
      <c r="L19" s="257">
        <v>10.209318389475763</v>
      </c>
      <c r="M19" s="257">
        <v>25.032577847675519</v>
      </c>
      <c r="N19" s="257">
        <v>37.287520414262801</v>
      </c>
      <c r="O19" s="257">
        <v>20.619899370346783</v>
      </c>
      <c r="P19" s="257">
        <v>11.778823332772204</v>
      </c>
      <c r="Q19" s="257">
        <v>6.8399494260147131</v>
      </c>
      <c r="R19" s="257">
        <v>1.7777964102940969</v>
      </c>
      <c r="S19" s="257">
        <v>-5.0072142317869179</v>
      </c>
      <c r="T19" s="73" t="s">
        <v>73</v>
      </c>
      <c r="U19" s="185"/>
      <c r="V19" s="185"/>
      <c r="W19" s="80"/>
      <c r="AD19" s="60"/>
      <c r="AE19" s="6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B19" s="60"/>
      <c r="BC19" s="60"/>
      <c r="BD19" s="60"/>
      <c r="BE19" s="60"/>
      <c r="BF19" s="60"/>
      <c r="BG19" s="60"/>
      <c r="BP19" s="81"/>
      <c r="BQ19" s="81"/>
      <c r="BR19" s="81"/>
      <c r="BS19" s="81"/>
    </row>
    <row r="20" spans="1:71" ht="15.75" x14ac:dyDescent="0.25">
      <c r="A20" s="70" t="s">
        <v>74</v>
      </c>
      <c r="B20" s="43" t="s">
        <v>75</v>
      </c>
      <c r="C20" s="92">
        <v>7.998662081565544E-2</v>
      </c>
      <c r="D20" s="92">
        <v>0.20841187100843217</v>
      </c>
      <c r="E20" s="92">
        <v>0.18221039508358339</v>
      </c>
      <c r="F20" s="92">
        <v>6.4957403226290289E-2</v>
      </c>
      <c r="G20" s="92">
        <v>0.25476288674820391</v>
      </c>
      <c r="H20" s="92">
        <v>0.2414215220307685</v>
      </c>
      <c r="I20" s="92">
        <v>0.39144074531670503</v>
      </c>
      <c r="J20" s="92">
        <v>0.11518533271114806</v>
      </c>
      <c r="K20" s="92">
        <v>0.20534938394532198</v>
      </c>
      <c r="L20" s="257">
        <v>21.660314294746929</v>
      </c>
      <c r="M20" s="257">
        <v>18.435650421194218</v>
      </c>
      <c r="N20" s="257">
        <v>-7.3474322646402079</v>
      </c>
      <c r="O20" s="257">
        <v>23.307881641753724</v>
      </c>
      <c r="P20" s="257">
        <v>14.47057838208452</v>
      </c>
      <c r="Q20" s="257">
        <v>13.69014538189608</v>
      </c>
      <c r="R20" s="257">
        <v>0.43853241353963845</v>
      </c>
      <c r="S20" s="257">
        <v>-17.408298522464918</v>
      </c>
      <c r="T20" s="73" t="s">
        <v>76</v>
      </c>
      <c r="U20" s="185"/>
      <c r="V20" s="185"/>
      <c r="W20" s="80"/>
      <c r="AF20" s="60"/>
      <c r="AG20" s="60"/>
      <c r="AH20" s="60"/>
      <c r="AI20" s="60"/>
      <c r="AJ20" s="60"/>
      <c r="AK20" s="60"/>
      <c r="AL20" s="60"/>
      <c r="AM20" s="60"/>
      <c r="AN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B20" s="60"/>
      <c r="BC20" s="60"/>
      <c r="BD20" s="60"/>
      <c r="BE20" s="60"/>
      <c r="BF20" s="60"/>
      <c r="BG20" s="60"/>
      <c r="BP20" s="81"/>
      <c r="BQ20" s="81"/>
      <c r="BR20" s="81"/>
      <c r="BS20" s="81"/>
    </row>
    <row r="21" spans="1:71" ht="31.5" x14ac:dyDescent="0.25">
      <c r="A21" s="70" t="s">
        <v>77</v>
      </c>
      <c r="B21" s="43" t="s">
        <v>78</v>
      </c>
      <c r="C21" s="92">
        <v>0.11362448537155312</v>
      </c>
      <c r="D21" s="92">
        <v>0.19084259089544053</v>
      </c>
      <c r="E21" s="92">
        <v>0.16411522820822699</v>
      </c>
      <c r="F21" s="92">
        <v>0.24171578869453381</v>
      </c>
      <c r="G21" s="92">
        <v>0.23709602795183704</v>
      </c>
      <c r="H21" s="92">
        <v>0.21383951528012712</v>
      </c>
      <c r="I21" s="92">
        <v>0.1773850908765402</v>
      </c>
      <c r="J21" s="92">
        <v>-4.6609693420676335E-2</v>
      </c>
      <c r="K21" s="92">
        <v>3.9403142450836537E-2</v>
      </c>
      <c r="L21" s="257">
        <v>5.3779421584052134</v>
      </c>
      <c r="M21" s="257">
        <v>-5.0425193645352362</v>
      </c>
      <c r="N21" s="257">
        <v>1.3573342442908309</v>
      </c>
      <c r="O21" s="257">
        <v>4.9968328564993669</v>
      </c>
      <c r="P21" s="257">
        <v>2.5365816053805945</v>
      </c>
      <c r="Q21" s="257">
        <v>2.3707452118293615</v>
      </c>
      <c r="R21" s="257">
        <v>-2.75391276491318</v>
      </c>
      <c r="S21" s="257">
        <v>8.4497834559886513</v>
      </c>
      <c r="T21" s="73" t="s">
        <v>79</v>
      </c>
      <c r="U21" s="185"/>
      <c r="V21" s="185"/>
      <c r="AF21" s="60"/>
      <c r="AG21" s="60"/>
      <c r="AH21" s="60"/>
      <c r="AI21" s="60"/>
      <c r="AJ21" s="60"/>
      <c r="AK21" s="60"/>
      <c r="AL21" s="60"/>
      <c r="AM21" s="60"/>
      <c r="AN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B21" s="60"/>
      <c r="BC21" s="60"/>
      <c r="BD21" s="60"/>
      <c r="BE21" s="60"/>
      <c r="BF21" s="60"/>
      <c r="BG21" s="60"/>
      <c r="BP21" s="81"/>
      <c r="BQ21" s="81"/>
      <c r="BR21" s="81"/>
      <c r="BS21" s="81"/>
    </row>
    <row r="22" spans="1:71" ht="31.5" x14ac:dyDescent="0.25">
      <c r="A22" s="70" t="s">
        <v>80</v>
      </c>
      <c r="B22" s="43" t="s">
        <v>81</v>
      </c>
      <c r="C22" s="92">
        <v>0.11610147772508084</v>
      </c>
      <c r="D22" s="92">
        <v>0.1065867350163705</v>
      </c>
      <c r="E22" s="92">
        <v>0.12980451421588923</v>
      </c>
      <c r="F22" s="92">
        <v>0.17731694364443773</v>
      </c>
      <c r="G22" s="92">
        <v>0.17400089919581463</v>
      </c>
      <c r="H22" s="92">
        <v>0.36802872113463803</v>
      </c>
      <c r="I22" s="92">
        <v>-0.1307754623120797</v>
      </c>
      <c r="J22" s="92">
        <v>0.17526902400895761</v>
      </c>
      <c r="K22" s="92">
        <v>-0.18881230841033636</v>
      </c>
      <c r="L22" s="257">
        <v>22.018936698538116</v>
      </c>
      <c r="M22" s="257">
        <v>0.60029484528993926</v>
      </c>
      <c r="N22" s="257">
        <v>0.77805297263779938</v>
      </c>
      <c r="O22" s="257">
        <v>9.7782385065126931</v>
      </c>
      <c r="P22" s="257">
        <v>6.2686974529298611</v>
      </c>
      <c r="Q22" s="257">
        <v>11.434901163108059</v>
      </c>
      <c r="R22" s="257">
        <v>-1.7758217283018962</v>
      </c>
      <c r="S22" s="257">
        <v>1.7492474021888711</v>
      </c>
      <c r="T22" s="73" t="s">
        <v>82</v>
      </c>
      <c r="U22" s="185"/>
      <c r="V22" s="185"/>
      <c r="AF22" s="60"/>
      <c r="AG22" s="60"/>
      <c r="AH22" s="60"/>
      <c r="AI22" s="60"/>
      <c r="AJ22" s="60"/>
      <c r="AK22" s="60"/>
      <c r="AL22" s="60"/>
      <c r="AM22" s="60"/>
      <c r="AN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B22" s="60"/>
      <c r="BC22" s="60"/>
      <c r="BD22" s="60"/>
      <c r="BE22" s="60"/>
      <c r="BF22" s="60"/>
      <c r="BG22" s="60"/>
      <c r="BP22" s="81"/>
      <c r="BQ22" s="81"/>
      <c r="BR22" s="81"/>
      <c r="BS22" s="81"/>
    </row>
    <row r="23" spans="1:71" ht="31.5" x14ac:dyDescent="0.25">
      <c r="A23" s="70" t="s">
        <v>83</v>
      </c>
      <c r="B23" s="43" t="s">
        <v>84</v>
      </c>
      <c r="C23" s="92">
        <v>1.9924329974551735E-2</v>
      </c>
      <c r="D23" s="92">
        <v>2.1673233943842796E-2</v>
      </c>
      <c r="E23" s="92">
        <v>2.1212736478692928E-2</v>
      </c>
      <c r="F23" s="92">
        <v>0.14476831769124932</v>
      </c>
      <c r="G23" s="92">
        <v>3.3998450213095666E-2</v>
      </c>
      <c r="H23" s="92">
        <v>8.3895940211128783E-2</v>
      </c>
      <c r="I23" s="92">
        <v>0.61209597488418277</v>
      </c>
      <c r="J23" s="92">
        <v>0.10216122028124031</v>
      </c>
      <c r="K23" s="92">
        <v>0.49147025787342891</v>
      </c>
      <c r="L23" s="257">
        <v>9.2744112877665827</v>
      </c>
      <c r="M23" s="257">
        <v>20.254747511176152</v>
      </c>
      <c r="N23" s="257">
        <v>19.16819807620589</v>
      </c>
      <c r="O23" s="257">
        <v>7.5045260358579391</v>
      </c>
      <c r="P23" s="257">
        <v>1.4797806532393265</v>
      </c>
      <c r="Q23" s="257">
        <v>5.5847658568703551</v>
      </c>
      <c r="R23" s="257">
        <v>10.9377474448771</v>
      </c>
      <c r="S23" s="257">
        <v>6.2291931314818925</v>
      </c>
      <c r="T23" s="73" t="s">
        <v>85</v>
      </c>
      <c r="U23" s="185"/>
      <c r="V23" s="185"/>
      <c r="W23" s="80"/>
      <c r="AD23" s="60"/>
      <c r="AE23" s="6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B23" s="60"/>
      <c r="BC23" s="60"/>
      <c r="BD23" s="60"/>
      <c r="BE23" s="60"/>
      <c r="BF23" s="60"/>
      <c r="BG23" s="60"/>
      <c r="BP23" s="81"/>
      <c r="BQ23" s="81"/>
      <c r="BR23" s="81"/>
      <c r="BS23" s="81"/>
    </row>
    <row r="24" spans="1:71" ht="15.75" x14ac:dyDescent="0.25">
      <c r="A24" s="70" t="s">
        <v>86</v>
      </c>
      <c r="B24" s="43" t="s">
        <v>87</v>
      </c>
      <c r="C24" s="92">
        <v>0.12018011628275715</v>
      </c>
      <c r="D24" s="92">
        <v>0.10751193806651038</v>
      </c>
      <c r="E24" s="92">
        <v>0.14910088503742669</v>
      </c>
      <c r="F24" s="92">
        <v>9.0532653505392524E-2</v>
      </c>
      <c r="G24" s="92">
        <v>4.7794547908822205E-2</v>
      </c>
      <c r="H24" s="92">
        <v>0.10554574712796638</v>
      </c>
      <c r="I24" s="92">
        <v>0.17843123017260809</v>
      </c>
      <c r="J24" s="92">
        <v>2.8978440018080143E-2</v>
      </c>
      <c r="K24" s="92">
        <v>-7.2501932956518522E-2</v>
      </c>
      <c r="L24" s="257">
        <v>30.03916320051394</v>
      </c>
      <c r="M24" s="257">
        <v>17.77275053403433</v>
      </c>
      <c r="N24" s="257">
        <v>3.6440719196933591</v>
      </c>
      <c r="O24" s="257">
        <v>12.096909478529794</v>
      </c>
      <c r="P24" s="257">
        <v>2.2266343253086962</v>
      </c>
      <c r="Q24" s="257">
        <v>12.756540242006809</v>
      </c>
      <c r="R24" s="257">
        <v>7.3541126972757942</v>
      </c>
      <c r="S24" s="257">
        <v>1.590608827329774</v>
      </c>
      <c r="T24" s="73" t="s">
        <v>88</v>
      </c>
      <c r="U24" s="185"/>
      <c r="V24" s="185"/>
      <c r="AF24" s="60"/>
      <c r="AG24" s="60"/>
      <c r="AH24" s="60"/>
      <c r="AI24" s="60"/>
      <c r="AJ24" s="60"/>
      <c r="AK24" s="60"/>
      <c r="AL24" s="60"/>
      <c r="AM24" s="60"/>
      <c r="AN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B24" s="60"/>
      <c r="BC24" s="60"/>
      <c r="BD24" s="60"/>
      <c r="BE24" s="60"/>
      <c r="BF24" s="60"/>
      <c r="BG24" s="60"/>
      <c r="BP24" s="81"/>
      <c r="BQ24" s="81"/>
      <c r="BR24" s="81"/>
      <c r="BS24" s="81"/>
    </row>
    <row r="25" spans="1:71" ht="31.5" x14ac:dyDescent="0.25">
      <c r="A25" s="70" t="s">
        <v>89</v>
      </c>
      <c r="B25" s="43" t="s">
        <v>90</v>
      </c>
      <c r="C25" s="92">
        <v>0.11994111551903375</v>
      </c>
      <c r="D25" s="92">
        <v>0.10582719492557935</v>
      </c>
      <c r="E25" s="92">
        <v>0.14895742873027906</v>
      </c>
      <c r="F25" s="92">
        <v>-0.23938210628309198</v>
      </c>
      <c r="G25" s="92">
        <v>4.3588219149597984E-2</v>
      </c>
      <c r="H25" s="92">
        <v>0.10298529104511678</v>
      </c>
      <c r="I25" s="92">
        <v>1.2066835109692287</v>
      </c>
      <c r="J25" s="92">
        <v>-8.7629617252061864E-3</v>
      </c>
      <c r="K25" s="92">
        <v>-1.3740986490703877E-2</v>
      </c>
      <c r="L25" s="257">
        <v>54.209085928775401</v>
      </c>
      <c r="M25" s="257">
        <v>43.548249125032726</v>
      </c>
      <c r="N25" s="257">
        <v>34.555543190346391</v>
      </c>
      <c r="O25" s="257">
        <v>9.8949412355473712</v>
      </c>
      <c r="P25" s="257">
        <v>3.3850789950969462</v>
      </c>
      <c r="Q25" s="257">
        <v>8.2408770880881619</v>
      </c>
      <c r="R25" s="257">
        <v>-0.47761137892782246</v>
      </c>
      <c r="S25" s="257">
        <v>7.5001468147776791</v>
      </c>
      <c r="T25" s="73" t="s">
        <v>91</v>
      </c>
      <c r="U25" s="185"/>
      <c r="V25" s="185"/>
      <c r="AF25" s="60"/>
      <c r="AG25" s="60"/>
      <c r="AH25" s="60"/>
      <c r="AI25" s="60"/>
      <c r="AJ25" s="60"/>
      <c r="AK25" s="60"/>
      <c r="AL25" s="60"/>
      <c r="AM25" s="60"/>
      <c r="AN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B25" s="60"/>
      <c r="BC25" s="60"/>
      <c r="BD25" s="60"/>
      <c r="BE25" s="60"/>
      <c r="BF25" s="60"/>
      <c r="BG25" s="60"/>
      <c r="BP25" s="81"/>
      <c r="BQ25" s="81"/>
      <c r="BR25" s="81"/>
      <c r="BS25" s="81"/>
    </row>
    <row r="26" spans="1:71" ht="31.5" x14ac:dyDescent="0.25">
      <c r="A26" s="70" t="s">
        <v>92</v>
      </c>
      <c r="B26" s="43" t="s">
        <v>93</v>
      </c>
      <c r="C26" s="92">
        <v>0.1224864959086911</v>
      </c>
      <c r="D26" s="92">
        <v>9.8818337578571391E-2</v>
      </c>
      <c r="E26" s="92">
        <v>0.13842148276803434</v>
      </c>
      <c r="F26" s="92">
        <v>0.47255439995993753</v>
      </c>
      <c r="G26" s="92">
        <v>8.0756398369477012E-2</v>
      </c>
      <c r="H26" s="92">
        <v>0.16575459566409001</v>
      </c>
      <c r="I26" s="92">
        <v>-0.22701508795655312</v>
      </c>
      <c r="J26" s="92">
        <v>0.30732695441962599</v>
      </c>
      <c r="K26" s="92">
        <v>0.68132744214645968</v>
      </c>
      <c r="L26" s="257">
        <v>-28.929105669185784</v>
      </c>
      <c r="M26" s="257">
        <v>13.502640938871746</v>
      </c>
      <c r="N26" s="257">
        <v>-16.640696694712041</v>
      </c>
      <c r="O26" s="257">
        <v>2.9477167015086847</v>
      </c>
      <c r="P26" s="257">
        <v>3.8038452558011304</v>
      </c>
      <c r="Q26" s="257">
        <v>7.6380252144536032</v>
      </c>
      <c r="R26" s="257">
        <v>6.0013735856812023</v>
      </c>
      <c r="S26" s="257">
        <v>-0.86513162553303857</v>
      </c>
      <c r="T26" s="73" t="s">
        <v>94</v>
      </c>
      <c r="U26" s="185"/>
      <c r="V26" s="185"/>
      <c r="W26" s="8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B26" s="60"/>
      <c r="BC26" s="60"/>
      <c r="BD26" s="60"/>
      <c r="BE26" s="60"/>
      <c r="BF26" s="60"/>
      <c r="BG26" s="60"/>
      <c r="BP26" s="81"/>
      <c r="BQ26" s="81"/>
      <c r="BR26" s="81"/>
      <c r="BS26" s="81"/>
    </row>
    <row r="27" spans="1:71" ht="16.5" thickBot="1" x14ac:dyDescent="0.3">
      <c r="A27" s="161" t="s">
        <v>95</v>
      </c>
      <c r="B27" s="142" t="s">
        <v>96</v>
      </c>
      <c r="C27" s="163">
        <v>5.1364896774269253E-2</v>
      </c>
      <c r="D27" s="163">
        <v>5.2219570440587892E-2</v>
      </c>
      <c r="E27" s="163">
        <v>4.3660673619839718E-2</v>
      </c>
      <c r="F27" s="163">
        <v>3.7372880076345982E-2</v>
      </c>
      <c r="G27" s="163">
        <v>1.045059793595926E-2</v>
      </c>
      <c r="H27" s="163">
        <v>9.6673456712867534E-2</v>
      </c>
      <c r="I27" s="163">
        <v>0.29428788096763592</v>
      </c>
      <c r="J27" s="163">
        <v>0.14825962802715065</v>
      </c>
      <c r="K27" s="163">
        <v>4.5935842584136743E-2</v>
      </c>
      <c r="L27" s="258">
        <v>13.669198692670093</v>
      </c>
      <c r="M27" s="258">
        <v>16.64896841573642</v>
      </c>
      <c r="N27" s="258">
        <v>54.31204658511686</v>
      </c>
      <c r="O27" s="258">
        <v>25.990181794661215</v>
      </c>
      <c r="P27" s="258">
        <v>11.095727158027003</v>
      </c>
      <c r="Q27" s="258">
        <v>12.00291612881883</v>
      </c>
      <c r="R27" s="258">
        <v>10.526944267961769</v>
      </c>
      <c r="S27" s="258">
        <v>10.217272947153802</v>
      </c>
      <c r="T27" s="144" t="s">
        <v>97</v>
      </c>
      <c r="U27" s="185"/>
      <c r="V27" s="185"/>
      <c r="W27" s="80"/>
      <c r="AD27" s="60"/>
      <c r="AE27" s="6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B27" s="60"/>
      <c r="BC27" s="60"/>
      <c r="BD27" s="60"/>
      <c r="BE27" s="60"/>
      <c r="BF27" s="60"/>
      <c r="BG27" s="60"/>
      <c r="BP27" s="81"/>
      <c r="BQ27" s="81"/>
      <c r="BR27" s="81"/>
      <c r="BS27" s="81"/>
    </row>
    <row r="28" spans="1:71" s="85" customFormat="1" ht="18.75" x14ac:dyDescent="0.25">
      <c r="A28" s="107"/>
      <c r="B28" s="107" t="s">
        <v>118</v>
      </c>
      <c r="C28" s="75"/>
      <c r="D28" s="75"/>
      <c r="E28" s="75"/>
      <c r="H28" s="86"/>
      <c r="I28" s="86"/>
      <c r="J28" s="86"/>
      <c r="K28" s="86"/>
      <c r="L28" s="180"/>
      <c r="M28" s="180"/>
      <c r="N28" s="180"/>
      <c r="O28" s="180"/>
      <c r="P28" s="171"/>
      <c r="Q28" s="171"/>
      <c r="R28" s="171"/>
      <c r="S28" s="171"/>
      <c r="T28" s="108" t="s">
        <v>119</v>
      </c>
      <c r="X28" s="80"/>
      <c r="Y28" s="80"/>
      <c r="Z28" s="80"/>
      <c r="AA28" s="80"/>
      <c r="AB28" s="80"/>
      <c r="AC28" s="80"/>
    </row>
    <row r="29" spans="1:71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09"/>
      <c r="L29" s="180"/>
      <c r="M29" s="180"/>
      <c r="N29" s="180"/>
      <c r="O29" s="180"/>
      <c r="P29" s="171"/>
      <c r="Q29" s="171"/>
      <c r="R29" s="171"/>
      <c r="S29" s="171"/>
      <c r="T29" s="160"/>
    </row>
    <row r="33" spans="1:29" x14ac:dyDescent="0.25">
      <c r="A33" s="61"/>
      <c r="B33" s="61"/>
      <c r="X33" s="97"/>
      <c r="Y33" s="97"/>
      <c r="Z33" s="97"/>
      <c r="AA33" s="97"/>
      <c r="AB33" s="97"/>
      <c r="AC33" s="97"/>
    </row>
    <row r="34" spans="1:29" x14ac:dyDescent="0.25">
      <c r="A34" s="61"/>
      <c r="B34" s="61"/>
      <c r="C34" s="76"/>
    </row>
  </sheetData>
  <mergeCells count="3">
    <mergeCell ref="A4:O4"/>
    <mergeCell ref="A3:T3"/>
    <mergeCell ref="A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S34"/>
  <sheetViews>
    <sheetView rightToLeft="1" topLeftCell="C1" workbookViewId="0">
      <selection activeCell="T11" sqref="T11:T15"/>
    </sheetView>
  </sheetViews>
  <sheetFormatPr defaultColWidth="9.140625" defaultRowHeight="15" x14ac:dyDescent="0.25"/>
  <cols>
    <col min="1" max="1" width="5.7109375" style="74" customWidth="1"/>
    <col min="2" max="2" width="36.7109375" style="74" customWidth="1"/>
    <col min="3" max="5" width="8.7109375" style="74" customWidth="1"/>
    <col min="6" max="13" width="8.7109375" style="61" customWidth="1"/>
    <col min="14" max="14" width="8.7109375" style="96" customWidth="1"/>
    <col min="15" max="15" width="8.42578125" style="96" bestFit="1" customWidth="1"/>
    <col min="16" max="20" width="8.7109375" style="61" customWidth="1"/>
    <col min="21" max="21" width="36" style="61" customWidth="1"/>
    <col min="22" max="22" width="9.140625" style="61"/>
    <col min="23" max="23" width="20" style="61" bestFit="1" customWidth="1"/>
    <col min="24" max="29" width="9.140625" style="80"/>
    <col min="30" max="16384" width="9.140625" style="61"/>
  </cols>
  <sheetData>
    <row r="2" spans="1:71" ht="18" customHeight="1" x14ac:dyDescent="0.25">
      <c r="A2" s="285" t="s">
        <v>111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spans="1:71" ht="18.600000000000001" customHeight="1" x14ac:dyDescent="0.25">
      <c r="A3" s="284" t="s">
        <v>112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1:71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88"/>
      <c r="Q4" s="88"/>
    </row>
    <row r="5" spans="1:71" s="66" customFormat="1" ht="12.75" thickBot="1" x14ac:dyDescent="0.3">
      <c r="A5" s="45" t="s">
        <v>103</v>
      </c>
      <c r="B5" s="46"/>
      <c r="C5" s="46"/>
      <c r="D5" s="46"/>
      <c r="E5" s="46"/>
      <c r="F5" s="47"/>
      <c r="G5" s="65"/>
      <c r="H5" s="65"/>
      <c r="I5" s="65"/>
      <c r="J5" s="65"/>
      <c r="K5" s="65"/>
      <c r="L5" s="65"/>
      <c r="M5" s="89"/>
      <c r="N5" s="89"/>
      <c r="O5" s="89"/>
      <c r="P5" s="89"/>
      <c r="Q5" s="89"/>
      <c r="R5" s="89"/>
      <c r="S5" s="89"/>
      <c r="T5" s="263"/>
      <c r="U5" s="49" t="s">
        <v>103</v>
      </c>
      <c r="X5" s="90"/>
      <c r="Y5" s="90"/>
      <c r="Z5" s="90"/>
      <c r="AA5" s="90"/>
      <c r="AB5" s="90"/>
      <c r="AC5" s="90"/>
    </row>
    <row r="6" spans="1:71" s="85" customFormat="1" ht="25.5" customHeight="1" thickBot="1" x14ac:dyDescent="0.3">
      <c r="A6" s="117" t="s">
        <v>40</v>
      </c>
      <c r="B6" s="118" t="s">
        <v>2</v>
      </c>
      <c r="C6" s="119">
        <v>2001</v>
      </c>
      <c r="D6" s="119">
        <v>2002</v>
      </c>
      <c r="E6" s="119">
        <v>2003</v>
      </c>
      <c r="F6" s="119">
        <v>2004</v>
      </c>
      <c r="G6" s="119">
        <v>2005</v>
      </c>
      <c r="H6" s="119">
        <v>2006</v>
      </c>
      <c r="I6" s="119">
        <v>2007</v>
      </c>
      <c r="J6" s="119">
        <v>2008</v>
      </c>
      <c r="K6" s="119">
        <v>2009</v>
      </c>
      <c r="L6" s="119">
        <v>2010</v>
      </c>
      <c r="M6" s="119">
        <v>2011</v>
      </c>
      <c r="N6" s="119">
        <v>2012</v>
      </c>
      <c r="O6" s="119">
        <v>2013</v>
      </c>
      <c r="P6" s="119">
        <v>2014</v>
      </c>
      <c r="Q6" s="119">
        <v>2015</v>
      </c>
      <c r="R6" s="120">
        <v>2016</v>
      </c>
      <c r="S6" s="120">
        <v>2017</v>
      </c>
      <c r="T6" s="120">
        <v>2018</v>
      </c>
      <c r="U6" s="121" t="s">
        <v>41</v>
      </c>
      <c r="X6" s="97"/>
      <c r="Y6" s="97"/>
      <c r="Z6" s="97"/>
      <c r="AA6" s="97"/>
      <c r="AB6" s="97"/>
      <c r="AC6" s="97"/>
    </row>
    <row r="7" spans="1:71" ht="20.25" customHeight="1" thickBot="1" x14ac:dyDescent="0.3">
      <c r="A7" s="57"/>
      <c r="B7" s="204" t="s">
        <v>124</v>
      </c>
      <c r="C7" s="93">
        <v>1</v>
      </c>
      <c r="D7" s="93">
        <v>1</v>
      </c>
      <c r="E7" s="93">
        <v>1</v>
      </c>
      <c r="F7" s="93">
        <v>1</v>
      </c>
      <c r="G7" s="158">
        <v>1</v>
      </c>
      <c r="H7" s="158">
        <v>1</v>
      </c>
      <c r="I7" s="158">
        <v>1</v>
      </c>
      <c r="J7" s="158">
        <v>1</v>
      </c>
      <c r="K7" s="158">
        <v>1</v>
      </c>
      <c r="L7" s="158">
        <v>1</v>
      </c>
      <c r="M7" s="173">
        <v>100</v>
      </c>
      <c r="N7" s="173">
        <v>100</v>
      </c>
      <c r="O7" s="173">
        <v>100</v>
      </c>
      <c r="P7" s="173">
        <v>100</v>
      </c>
      <c r="Q7" s="173">
        <v>100</v>
      </c>
      <c r="R7" s="173">
        <v>100</v>
      </c>
      <c r="S7" s="173">
        <v>100</v>
      </c>
      <c r="T7" s="173">
        <v>100</v>
      </c>
      <c r="U7" s="206" t="s">
        <v>125</v>
      </c>
      <c r="V7" s="80"/>
      <c r="W7" s="80"/>
      <c r="AD7" s="60"/>
      <c r="AE7" s="60"/>
      <c r="AF7" s="80"/>
      <c r="AG7" s="80"/>
      <c r="AH7" s="80"/>
      <c r="AI7" s="80"/>
      <c r="AJ7" s="80"/>
      <c r="AK7" s="80"/>
      <c r="AL7" s="80"/>
      <c r="AM7" s="80"/>
      <c r="AN7" s="80"/>
      <c r="AO7" s="80"/>
      <c r="AQ7" s="60"/>
      <c r="AR7" s="60"/>
      <c r="AS7" s="60"/>
      <c r="AT7" s="60"/>
      <c r="AU7" s="60"/>
      <c r="AV7" s="60"/>
      <c r="AW7" s="60"/>
      <c r="AX7" s="60"/>
      <c r="AY7" s="60"/>
      <c r="AZ7" s="60"/>
      <c r="BB7" s="60"/>
      <c r="BC7" s="60"/>
      <c r="BD7" s="60"/>
      <c r="BE7" s="60"/>
      <c r="BF7" s="60"/>
      <c r="BG7" s="60"/>
    </row>
    <row r="8" spans="1:71" ht="20.25" customHeight="1" thickBot="1" x14ac:dyDescent="0.3">
      <c r="A8" s="94"/>
      <c r="B8" s="205" t="s">
        <v>123</v>
      </c>
      <c r="C8" s="95">
        <v>0.55877983246665497</v>
      </c>
      <c r="D8" s="95">
        <v>0.58694130269093203</v>
      </c>
      <c r="E8" s="95">
        <v>0.54852000208232898</v>
      </c>
      <c r="F8" s="95">
        <v>0.49337903621111012</v>
      </c>
      <c r="G8" s="95">
        <v>0.44057281207210491</v>
      </c>
      <c r="H8" s="95">
        <v>0.41030214731160519</v>
      </c>
      <c r="I8" s="95">
        <v>0.43874812971312394</v>
      </c>
      <c r="J8" s="95">
        <v>0.41705545547732137</v>
      </c>
      <c r="K8" s="95">
        <v>0.5564716165557706</v>
      </c>
      <c r="L8" s="95">
        <v>0.50693901135388975</v>
      </c>
      <c r="M8" s="264">
        <v>43.018732036466808</v>
      </c>
      <c r="N8" s="264">
        <v>43.255839474111866</v>
      </c>
      <c r="O8" s="264">
        <v>45.499227766657555</v>
      </c>
      <c r="P8" s="264">
        <v>49.437958083624771</v>
      </c>
      <c r="Q8" s="264">
        <v>64.922638050778474</v>
      </c>
      <c r="R8" s="264">
        <v>68.286487559884293</v>
      </c>
      <c r="S8" s="264">
        <v>65.946516570057398</v>
      </c>
      <c r="T8" s="264">
        <v>58.330788462167916</v>
      </c>
      <c r="U8" s="209" t="s">
        <v>126</v>
      </c>
      <c r="V8" s="187"/>
      <c r="W8" s="186"/>
      <c r="AD8" s="60"/>
      <c r="AE8" s="60"/>
      <c r="AF8" s="80"/>
      <c r="AG8" s="80"/>
      <c r="AH8" s="80"/>
      <c r="AI8" s="80"/>
      <c r="AJ8" s="80"/>
      <c r="AK8" s="80"/>
      <c r="AL8" s="80"/>
      <c r="AM8" s="80"/>
      <c r="AN8" s="80"/>
      <c r="AO8" s="80"/>
      <c r="AQ8" s="60"/>
      <c r="AR8" s="60"/>
      <c r="AS8" s="60"/>
      <c r="AT8" s="60"/>
      <c r="AU8" s="60"/>
      <c r="AV8" s="60"/>
      <c r="AW8" s="60"/>
      <c r="AX8" s="60"/>
      <c r="AY8" s="60"/>
      <c r="AZ8" s="60"/>
      <c r="BB8" s="60"/>
      <c r="BC8" s="60"/>
      <c r="BD8" s="60"/>
      <c r="BE8" s="60"/>
      <c r="BF8" s="60"/>
      <c r="BG8" s="60"/>
    </row>
    <row r="9" spans="1:71" ht="21" customHeight="1" thickBot="1" x14ac:dyDescent="0.3">
      <c r="A9" s="104"/>
      <c r="B9" s="214" t="s">
        <v>42</v>
      </c>
      <c r="C9" s="106">
        <v>0.89154544619428988</v>
      </c>
      <c r="D9" s="106">
        <v>0.88930312394120459</v>
      </c>
      <c r="E9" s="106">
        <v>0.90060663451196121</v>
      </c>
      <c r="F9" s="106">
        <v>0.91659822206379848</v>
      </c>
      <c r="G9" s="106">
        <v>0.92704283482034111</v>
      </c>
      <c r="H9" s="106">
        <v>0.93655981804506938</v>
      </c>
      <c r="I9" s="106">
        <v>0.930147283966823</v>
      </c>
      <c r="J9" s="106">
        <v>0.93280753116822013</v>
      </c>
      <c r="K9" s="106">
        <v>0.90710767236902612</v>
      </c>
      <c r="L9" s="106">
        <v>0.9076308572015328</v>
      </c>
      <c r="M9" s="174">
        <v>92.333090216731676</v>
      </c>
      <c r="N9" s="174">
        <v>91.270560317601763</v>
      </c>
      <c r="O9" s="174">
        <v>89.044651924683166</v>
      </c>
      <c r="P9" s="174">
        <v>87.814057213699186</v>
      </c>
      <c r="Q9" s="174">
        <v>83.886945527496252</v>
      </c>
      <c r="R9" s="174">
        <v>82.43082192847875</v>
      </c>
      <c r="S9" s="174">
        <v>82.611375411257995</v>
      </c>
      <c r="T9" s="174">
        <v>84.756502123779569</v>
      </c>
      <c r="U9" s="225" t="s">
        <v>43</v>
      </c>
      <c r="V9" s="187"/>
      <c r="W9" s="186"/>
      <c r="AD9" s="60"/>
      <c r="AE9" s="60"/>
      <c r="AF9" s="80"/>
      <c r="AG9" s="80"/>
      <c r="AH9" s="80"/>
      <c r="AI9" s="80"/>
      <c r="AJ9" s="80"/>
      <c r="AK9" s="80"/>
      <c r="AL9" s="80"/>
      <c r="AM9" s="80"/>
      <c r="AN9" s="80"/>
      <c r="AO9" s="8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</row>
    <row r="10" spans="1:71" ht="15.75" x14ac:dyDescent="0.25">
      <c r="A10" s="103" t="s">
        <v>44</v>
      </c>
      <c r="B10" s="41" t="s">
        <v>45</v>
      </c>
      <c r="C10" s="91">
        <v>2.5993167756937541E-2</v>
      </c>
      <c r="D10" s="91">
        <v>2.6825364444120762E-2</v>
      </c>
      <c r="E10" s="91">
        <v>2.1837222755470204E-2</v>
      </c>
      <c r="F10" s="91">
        <v>1.6188990429458414E-2</v>
      </c>
      <c r="G10" s="91">
        <v>1.1717258906715388E-2</v>
      </c>
      <c r="H10" s="91">
        <v>8.6797329817359173E-3</v>
      </c>
      <c r="I10" s="91">
        <v>7.7781763090296304E-3</v>
      </c>
      <c r="J10" s="91">
        <v>6.1921094635055511E-3</v>
      </c>
      <c r="K10" s="91">
        <v>8.3979620504887158E-3</v>
      </c>
      <c r="L10" s="91">
        <v>6.8108155707589891E-3</v>
      </c>
      <c r="M10" s="175">
        <v>0.5718496001713067</v>
      </c>
      <c r="N10" s="175">
        <v>0.552234924168018</v>
      </c>
      <c r="O10" s="175">
        <v>0.57410269385562107</v>
      </c>
      <c r="P10" s="175">
        <v>0.57461367251793849</v>
      </c>
      <c r="Q10" s="175">
        <v>0.73208366520140422</v>
      </c>
      <c r="R10" s="175">
        <v>0.78005724728480819</v>
      </c>
      <c r="S10" s="175">
        <v>0.79328434379855539</v>
      </c>
      <c r="T10" s="175">
        <v>0.70915955305250089</v>
      </c>
      <c r="U10" s="42" t="s">
        <v>46</v>
      </c>
      <c r="V10" s="187"/>
      <c r="W10" s="186"/>
      <c r="AD10" s="60"/>
      <c r="AE10" s="6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B10" s="60"/>
      <c r="BC10" s="60"/>
      <c r="BD10" s="60"/>
      <c r="BE10" s="60"/>
      <c r="BF10" s="60"/>
      <c r="BG10" s="60"/>
      <c r="BP10" s="81"/>
      <c r="BQ10" s="81"/>
      <c r="BR10" s="81"/>
      <c r="BS10" s="81"/>
    </row>
    <row r="11" spans="1:71" ht="31.5" x14ac:dyDescent="0.25">
      <c r="A11" s="70" t="s">
        <v>47</v>
      </c>
      <c r="B11" s="43" t="s">
        <v>48</v>
      </c>
      <c r="C11" s="92">
        <v>0.44122016753334498</v>
      </c>
      <c r="D11" s="92">
        <v>0.41305869730906802</v>
      </c>
      <c r="E11" s="92">
        <v>0.45147999791767102</v>
      </c>
      <c r="F11" s="92">
        <v>0.50662096378888988</v>
      </c>
      <c r="G11" s="92">
        <v>0.55942718792789503</v>
      </c>
      <c r="H11" s="92">
        <v>0.58969785268839481</v>
      </c>
      <c r="I11" s="92">
        <v>0.56125187028687606</v>
      </c>
      <c r="J11" s="92">
        <v>0.58294454452267863</v>
      </c>
      <c r="K11" s="92">
        <v>0.4435283834442294</v>
      </c>
      <c r="L11" s="92">
        <v>0.49306098864611031</v>
      </c>
      <c r="M11" s="265">
        <v>56.981267963533199</v>
      </c>
      <c r="N11" s="265">
        <v>56.744160525888134</v>
      </c>
      <c r="O11" s="265">
        <v>54.500772233342452</v>
      </c>
      <c r="P11" s="265">
        <v>50.562041916375236</v>
      </c>
      <c r="Q11" s="265">
        <v>35.077361949221512</v>
      </c>
      <c r="R11" s="265">
        <v>31.713512440115714</v>
      </c>
      <c r="S11" s="265">
        <v>34.053483429942595</v>
      </c>
      <c r="T11" s="265">
        <v>41.669211537832076</v>
      </c>
      <c r="U11" s="44" t="s">
        <v>49</v>
      </c>
      <c r="V11" s="187"/>
      <c r="W11" s="186"/>
      <c r="AD11" s="60"/>
      <c r="AE11" s="6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B11" s="60"/>
      <c r="BC11" s="60"/>
      <c r="BD11" s="60"/>
      <c r="BE11" s="60"/>
      <c r="BF11" s="60"/>
      <c r="BG11" s="60"/>
      <c r="BP11" s="81"/>
      <c r="BQ11" s="81"/>
      <c r="BR11" s="81"/>
      <c r="BS11" s="81"/>
    </row>
    <row r="12" spans="1:71" ht="15.75" x14ac:dyDescent="0.25">
      <c r="A12" s="70" t="s">
        <v>50</v>
      </c>
      <c r="B12" s="43" t="s">
        <v>51</v>
      </c>
      <c r="C12" s="92">
        <v>9.4422819227304583E-2</v>
      </c>
      <c r="D12" s="92">
        <v>9.3097228984155081E-2</v>
      </c>
      <c r="E12" s="92">
        <v>8.423068612345895E-2</v>
      </c>
      <c r="F12" s="92">
        <v>7.7663152267427232E-2</v>
      </c>
      <c r="G12" s="92">
        <v>7.2296746394851785E-2</v>
      </c>
      <c r="H12" s="92">
        <v>6.4696950744363879E-2</v>
      </c>
      <c r="I12" s="92">
        <v>6.236952932906395E-2</v>
      </c>
      <c r="J12" s="92">
        <v>5.3601980309564042E-2</v>
      </c>
      <c r="K12" s="92">
        <v>5.2910734655427359E-2</v>
      </c>
      <c r="L12" s="92">
        <v>5.3547300093273582E-2</v>
      </c>
      <c r="M12" s="265">
        <v>5.4842584079174781</v>
      </c>
      <c r="N12" s="265">
        <v>5.0921373997872426</v>
      </c>
      <c r="O12" s="265">
        <v>4.9554958361180423</v>
      </c>
      <c r="P12" s="265">
        <v>5.4054591198355588</v>
      </c>
      <c r="Q12" s="265">
        <v>6.4642221041460726</v>
      </c>
      <c r="R12" s="265">
        <v>6.55470170048849</v>
      </c>
      <c r="S12" s="265">
        <v>6.6983997323117563</v>
      </c>
      <c r="T12" s="265">
        <v>6.3184507897689413</v>
      </c>
      <c r="U12" s="73" t="s">
        <v>52</v>
      </c>
      <c r="V12" s="187"/>
      <c r="W12" s="186"/>
      <c r="AD12" s="60"/>
      <c r="AE12" s="6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B12" s="60"/>
      <c r="BC12" s="60"/>
      <c r="BD12" s="60"/>
      <c r="BE12" s="60"/>
      <c r="BF12" s="60"/>
      <c r="BG12" s="60"/>
      <c r="BP12" s="81"/>
      <c r="BQ12" s="81"/>
      <c r="BR12" s="81"/>
      <c r="BS12" s="81"/>
    </row>
    <row r="13" spans="1:71" ht="31.5" x14ac:dyDescent="0.25">
      <c r="A13" s="70" t="s">
        <v>53</v>
      </c>
      <c r="B13" s="43" t="s">
        <v>54</v>
      </c>
      <c r="C13" s="92">
        <v>2.0536428979305951E-2</v>
      </c>
      <c r="D13" s="92">
        <v>2.0119921409844241E-2</v>
      </c>
      <c r="E13" s="92">
        <v>2.4414871502302562E-2</v>
      </c>
      <c r="F13" s="92">
        <v>2.2252626258255675E-2</v>
      </c>
      <c r="G13" s="92">
        <v>2.2147839072365581E-2</v>
      </c>
      <c r="H13" s="92">
        <v>2.0631969348144354E-2</v>
      </c>
      <c r="I13" s="92">
        <v>2.2632347579524047E-2</v>
      </c>
      <c r="J13" s="92">
        <v>1.9402804276798736E-2</v>
      </c>
      <c r="K13" s="92">
        <v>2.6571822873084416E-2</v>
      </c>
      <c r="L13" s="92">
        <v>2.5139644204743627E-2</v>
      </c>
      <c r="M13" s="265">
        <v>2.1863978365478611</v>
      </c>
      <c r="N13" s="265">
        <v>2.3668587638692395</v>
      </c>
      <c r="O13" s="265">
        <v>2.3205026397738751</v>
      </c>
      <c r="P13" s="265">
        <v>2.4751364417720958</v>
      </c>
      <c r="Q13" s="265">
        <v>3.8318464180027356</v>
      </c>
      <c r="R13" s="265">
        <v>4.0142893544932869</v>
      </c>
      <c r="S13" s="265">
        <v>4.3206508275942985</v>
      </c>
      <c r="T13" s="265">
        <v>3.9642138313352429</v>
      </c>
      <c r="U13" s="73" t="s">
        <v>55</v>
      </c>
      <c r="V13" s="187"/>
      <c r="W13" s="186"/>
      <c r="AD13" s="60"/>
      <c r="AE13" s="6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B13" s="60"/>
      <c r="BC13" s="60"/>
      <c r="BD13" s="60"/>
      <c r="BE13" s="60"/>
      <c r="BF13" s="60"/>
      <c r="BG13" s="60"/>
      <c r="BP13" s="81"/>
      <c r="BQ13" s="81"/>
      <c r="BR13" s="81"/>
      <c r="BS13" s="81"/>
    </row>
    <row r="14" spans="1:71" ht="15.75" x14ac:dyDescent="0.25">
      <c r="A14" s="70" t="s">
        <v>56</v>
      </c>
      <c r="B14" s="43" t="s">
        <v>57</v>
      </c>
      <c r="C14" s="92">
        <v>7.7998746000135455E-2</v>
      </c>
      <c r="D14" s="92">
        <v>7.9324196939278141E-2</v>
      </c>
      <c r="E14" s="92">
        <v>7.6541220625397463E-2</v>
      </c>
      <c r="F14" s="92">
        <v>6.6078801687267347E-2</v>
      </c>
      <c r="G14" s="92">
        <v>6.2705420364372197E-2</v>
      </c>
      <c r="H14" s="92">
        <v>6.9456492315907337E-2</v>
      </c>
      <c r="I14" s="92">
        <v>8.025460412357581E-2</v>
      </c>
      <c r="J14" s="92">
        <v>8.742844292993994E-2</v>
      </c>
      <c r="K14" s="92">
        <v>0.13938428636404324</v>
      </c>
      <c r="L14" s="92">
        <v>0.12196312344834268</v>
      </c>
      <c r="M14" s="265">
        <v>9.317711766762951</v>
      </c>
      <c r="N14" s="265">
        <v>8.4895289187053891</v>
      </c>
      <c r="O14" s="265">
        <v>8.3854477926415782</v>
      </c>
      <c r="P14" s="265">
        <v>8.7291022287110795</v>
      </c>
      <c r="Q14" s="265">
        <v>11.404212723886571</v>
      </c>
      <c r="R14" s="265">
        <v>11.218670836436809</v>
      </c>
      <c r="S14" s="265">
        <v>10.428100691399319</v>
      </c>
      <c r="T14" s="265">
        <v>9.4466888620981564</v>
      </c>
      <c r="U14" s="73" t="s">
        <v>58</v>
      </c>
      <c r="V14" s="187"/>
      <c r="W14" s="186"/>
      <c r="AD14" s="60"/>
      <c r="AE14" s="6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B14" s="60"/>
      <c r="BC14" s="60"/>
      <c r="BD14" s="60"/>
      <c r="BE14" s="60"/>
      <c r="BF14" s="60"/>
      <c r="BG14" s="60"/>
      <c r="BP14" s="81"/>
      <c r="BQ14" s="81"/>
      <c r="BR14" s="81"/>
      <c r="BS14" s="81"/>
    </row>
    <row r="15" spans="1:71" ht="31.5" x14ac:dyDescent="0.25">
      <c r="A15" s="70" t="s">
        <v>59</v>
      </c>
      <c r="B15" s="43" t="s">
        <v>60</v>
      </c>
      <c r="C15" s="92">
        <v>7.0112900215750382E-2</v>
      </c>
      <c r="D15" s="92">
        <v>7.4956105528109079E-2</v>
      </c>
      <c r="E15" s="92">
        <v>6.7595295248818535E-2</v>
      </c>
      <c r="F15" s="92">
        <v>5.680370862744194E-2</v>
      </c>
      <c r="G15" s="92">
        <v>4.8628468489414864E-2</v>
      </c>
      <c r="H15" s="92">
        <v>4.2867942087300846E-2</v>
      </c>
      <c r="I15" s="92">
        <v>4.4470479015246124E-2</v>
      </c>
      <c r="J15" s="92">
        <v>4.3418814032813259E-2</v>
      </c>
      <c r="K15" s="92">
        <v>4.8895114285708328E-2</v>
      </c>
      <c r="L15" s="92">
        <v>4.1628743470214419E-2</v>
      </c>
      <c r="M15" s="265">
        <v>3.0579247379643655</v>
      </c>
      <c r="N15" s="265">
        <v>3.1971461835922699</v>
      </c>
      <c r="O15" s="265">
        <v>3.4720055285975056</v>
      </c>
      <c r="P15" s="265">
        <v>3.8730296057216207</v>
      </c>
      <c r="Q15" s="265">
        <v>5.2713746214564674</v>
      </c>
      <c r="R15" s="265">
        <v>6.2691842050462618</v>
      </c>
      <c r="S15" s="265">
        <v>5.7829997053829523</v>
      </c>
      <c r="T15" s="265">
        <v>5.1719311759808395</v>
      </c>
      <c r="U15" s="73" t="s">
        <v>61</v>
      </c>
      <c r="V15" s="187"/>
      <c r="W15" s="186"/>
      <c r="AD15" s="60"/>
      <c r="AE15" s="6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B15" s="60"/>
      <c r="BC15" s="60"/>
      <c r="BD15" s="60"/>
      <c r="BE15" s="60"/>
      <c r="BF15" s="60"/>
      <c r="BG15" s="60"/>
      <c r="BP15" s="81"/>
      <c r="BQ15" s="81"/>
      <c r="BR15" s="81"/>
      <c r="BS15" s="81"/>
    </row>
    <row r="16" spans="1:71" ht="15.75" x14ac:dyDescent="0.25">
      <c r="A16" s="70" t="s">
        <v>62</v>
      </c>
      <c r="B16" s="43" t="s">
        <v>63</v>
      </c>
      <c r="C16" s="92">
        <v>1.6867034639528506E-2</v>
      </c>
      <c r="D16" s="92">
        <v>2.2598594645387812E-2</v>
      </c>
      <c r="E16" s="92">
        <v>2.1389463515042187E-2</v>
      </c>
      <c r="F16" s="92">
        <v>2.5740741620753054E-2</v>
      </c>
      <c r="G16" s="92">
        <v>2.1201847098880712E-2</v>
      </c>
      <c r="H16" s="92">
        <v>2.0322010077669882E-2</v>
      </c>
      <c r="I16" s="92">
        <v>2.0872540881478985E-2</v>
      </c>
      <c r="J16" s="92">
        <v>2.2338843639662168E-2</v>
      </c>
      <c r="K16" s="92">
        <v>2.6655159734781532E-2</v>
      </c>
      <c r="L16" s="92">
        <v>3.1402869457794254E-2</v>
      </c>
      <c r="M16" s="265">
        <v>3.2803525106229339</v>
      </c>
      <c r="N16" s="265">
        <v>3.3347161857261387</v>
      </c>
      <c r="O16" s="265">
        <v>3.510092772235319</v>
      </c>
      <c r="P16" s="265">
        <v>3.7666810368716761</v>
      </c>
      <c r="Q16" s="265">
        <v>4.7610885839486841</v>
      </c>
      <c r="R16" s="265">
        <v>3.6329066462723714</v>
      </c>
      <c r="S16" s="265">
        <v>3.1774357677170149</v>
      </c>
      <c r="T16" s="265">
        <v>2.8090961191886739</v>
      </c>
      <c r="U16" s="73" t="s">
        <v>64</v>
      </c>
      <c r="V16" s="187"/>
      <c r="W16" s="186"/>
      <c r="AF16" s="60"/>
      <c r="AG16" s="60"/>
      <c r="AH16" s="60"/>
      <c r="AI16" s="60"/>
      <c r="AJ16" s="60"/>
      <c r="AK16" s="60"/>
      <c r="AL16" s="60"/>
      <c r="AM16" s="60"/>
      <c r="AN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B16" s="60"/>
      <c r="BC16" s="60"/>
      <c r="BD16" s="60"/>
      <c r="BE16" s="60"/>
      <c r="BF16" s="60"/>
      <c r="BG16" s="60"/>
      <c r="BP16" s="81"/>
      <c r="BQ16" s="81"/>
      <c r="BR16" s="81"/>
      <c r="BS16" s="81"/>
    </row>
    <row r="17" spans="1:71" ht="31.5" x14ac:dyDescent="0.25">
      <c r="A17" s="70" t="s">
        <v>65</v>
      </c>
      <c r="B17" s="43" t="s">
        <v>66</v>
      </c>
      <c r="C17" s="92">
        <v>1.1941420647312026E-2</v>
      </c>
      <c r="D17" s="92">
        <v>1.2431268292298615E-2</v>
      </c>
      <c r="E17" s="92">
        <v>1.1102555051964847E-2</v>
      </c>
      <c r="F17" s="92">
        <v>9.7816133180747295E-3</v>
      </c>
      <c r="G17" s="92">
        <v>9.0042020841120049E-3</v>
      </c>
      <c r="H17" s="92">
        <v>8.30570408546835E-3</v>
      </c>
      <c r="I17" s="92">
        <v>8.5330368900571989E-3</v>
      </c>
      <c r="J17" s="92">
        <v>9.2222899662144867E-3</v>
      </c>
      <c r="K17" s="92">
        <v>1.1176148378500523E-2</v>
      </c>
      <c r="L17" s="92">
        <v>1.1327917209188468E-2</v>
      </c>
      <c r="M17" s="265">
        <v>0.94551629965723361</v>
      </c>
      <c r="N17" s="265">
        <v>0.8925141023879295</v>
      </c>
      <c r="O17" s="265">
        <v>0.88168988163125417</v>
      </c>
      <c r="P17" s="265">
        <v>0.93870097958289112</v>
      </c>
      <c r="Q17" s="265">
        <v>1.1874382793620673</v>
      </c>
      <c r="R17" s="265">
        <v>1.2924218366435725</v>
      </c>
      <c r="S17" s="265">
        <v>1.2548150886042224</v>
      </c>
      <c r="T17" s="265">
        <v>1.1403948322732083</v>
      </c>
      <c r="U17" s="73" t="s">
        <v>67</v>
      </c>
      <c r="V17" s="187"/>
      <c r="W17" s="186"/>
      <c r="AD17" s="60"/>
      <c r="AE17" s="6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B17" s="60"/>
      <c r="BC17" s="60"/>
      <c r="BD17" s="60"/>
      <c r="BE17" s="60"/>
      <c r="BF17" s="60"/>
      <c r="BG17" s="60"/>
      <c r="BP17" s="81"/>
      <c r="BQ17" s="81"/>
      <c r="BR17" s="81"/>
      <c r="BS17" s="81"/>
    </row>
    <row r="18" spans="1:71" ht="15.75" x14ac:dyDescent="0.25">
      <c r="A18" s="70" t="s">
        <v>68</v>
      </c>
      <c r="B18" s="43" t="s">
        <v>69</v>
      </c>
      <c r="C18" s="92">
        <v>2.9095375282528039E-2</v>
      </c>
      <c r="D18" s="92">
        <v>3.8021754963386806E-2</v>
      </c>
      <c r="E18" s="92">
        <v>3.6122433142401399E-2</v>
      </c>
      <c r="F18" s="92">
        <v>4.1937584762852809E-2</v>
      </c>
      <c r="G18" s="92">
        <v>3.9214018317671379E-2</v>
      </c>
      <c r="H18" s="92">
        <v>3.7525917382716628E-2</v>
      </c>
      <c r="I18" s="92">
        <v>3.9623408938141542E-2</v>
      </c>
      <c r="J18" s="92">
        <v>3.2454596352565888E-2</v>
      </c>
      <c r="K18" s="92">
        <v>4.4019489301774066E-2</v>
      </c>
      <c r="L18" s="92">
        <v>2.9081771459373861E-2</v>
      </c>
      <c r="M18" s="265">
        <v>2.228763852294747</v>
      </c>
      <c r="N18" s="265">
        <v>2.0010982203547618</v>
      </c>
      <c r="O18" s="265">
        <v>1.9907892492436199</v>
      </c>
      <c r="P18" s="265">
        <v>2.1499466370124587</v>
      </c>
      <c r="Q18" s="265">
        <v>2.7350889536590071</v>
      </c>
      <c r="R18" s="265">
        <v>2.9275886998485068</v>
      </c>
      <c r="S18" s="265">
        <v>2.9283675370946161</v>
      </c>
      <c r="T18" s="265">
        <v>2.594091671211439</v>
      </c>
      <c r="U18" s="73" t="s">
        <v>70</v>
      </c>
      <c r="V18" s="187"/>
      <c r="W18" s="186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B18" s="60"/>
      <c r="BC18" s="60"/>
      <c r="BD18" s="60"/>
      <c r="BE18" s="60"/>
      <c r="BF18" s="60"/>
      <c r="BG18" s="60"/>
      <c r="BP18" s="81"/>
      <c r="BQ18" s="81"/>
      <c r="BR18" s="81"/>
      <c r="BS18" s="81"/>
    </row>
    <row r="19" spans="1:71" ht="15.75" x14ac:dyDescent="0.25">
      <c r="A19" s="70" t="s">
        <v>71</v>
      </c>
      <c r="B19" s="43" t="s">
        <v>72</v>
      </c>
      <c r="C19" s="92">
        <v>5.6517156700801006E-2</v>
      </c>
      <c r="D19" s="92">
        <v>6.019487009522289E-2</v>
      </c>
      <c r="E19" s="92">
        <v>5.5829619703343117E-2</v>
      </c>
      <c r="F19" s="92">
        <v>4.940354734204485E-2</v>
      </c>
      <c r="G19" s="92">
        <v>4.3651856986445699E-2</v>
      </c>
      <c r="H19" s="92">
        <v>3.9880841884067729E-2</v>
      </c>
      <c r="I19" s="92">
        <v>4.6782401335187788E-2</v>
      </c>
      <c r="J19" s="92">
        <v>3.8884404536301882E-2</v>
      </c>
      <c r="K19" s="92">
        <v>5.168013167311851E-2</v>
      </c>
      <c r="L19" s="92">
        <v>4.1999350289896369E-2</v>
      </c>
      <c r="M19" s="265">
        <v>3.4985432933302771</v>
      </c>
      <c r="N19" s="265">
        <v>4.0712072935218071</v>
      </c>
      <c r="O19" s="265">
        <v>5.4569818024726926</v>
      </c>
      <c r="P19" s="265">
        <v>6.3877004235056019</v>
      </c>
      <c r="Q19" s="265">
        <v>8.8060629376768347</v>
      </c>
      <c r="R19" s="265">
        <v>9.632411908772637</v>
      </c>
      <c r="S19" s="265">
        <v>9.1623087034144213</v>
      </c>
      <c r="T19" s="265">
        <v>7.5944669221876318</v>
      </c>
      <c r="U19" s="73" t="s">
        <v>73</v>
      </c>
      <c r="V19" s="187"/>
      <c r="W19" s="186"/>
      <c r="AD19" s="60"/>
      <c r="AE19" s="6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B19" s="60"/>
      <c r="BC19" s="60"/>
      <c r="BD19" s="60"/>
      <c r="BE19" s="60"/>
      <c r="BF19" s="60"/>
      <c r="BG19" s="60"/>
      <c r="BP19" s="81"/>
      <c r="BQ19" s="81"/>
      <c r="BR19" s="81"/>
      <c r="BS19" s="81"/>
    </row>
    <row r="20" spans="1:71" ht="15.75" x14ac:dyDescent="0.25">
      <c r="A20" s="70" t="s">
        <v>74</v>
      </c>
      <c r="B20" s="43" t="s">
        <v>75</v>
      </c>
      <c r="C20" s="92">
        <v>2.5667082232318665E-2</v>
      </c>
      <c r="D20" s="92">
        <v>2.6360430359097152E-2</v>
      </c>
      <c r="E20" s="92">
        <v>2.6827005175832679E-2</v>
      </c>
      <c r="F20" s="92">
        <v>2.4190836600702932E-2</v>
      </c>
      <c r="G20" s="92">
        <v>1.956102273905877E-2</v>
      </c>
      <c r="H20" s="92">
        <v>1.9118513362565655E-2</v>
      </c>
      <c r="I20" s="92">
        <v>2.1422459437311227E-2</v>
      </c>
      <c r="J20" s="92">
        <v>2.3053451594281547E-2</v>
      </c>
      <c r="K20" s="92">
        <v>3.3866017698740564E-2</v>
      </c>
      <c r="L20" s="92">
        <v>3.41456627500542E-2</v>
      </c>
      <c r="M20" s="265">
        <v>3.1398640519240226</v>
      </c>
      <c r="N20" s="265">
        <v>3.4610356454516502</v>
      </c>
      <c r="O20" s="265">
        <v>3.1308463907421791</v>
      </c>
      <c r="P20" s="265">
        <v>3.7464994208508404</v>
      </c>
      <c r="Q20" s="265">
        <v>5.2892885311001336</v>
      </c>
      <c r="R20" s="265">
        <v>6.1565819881319062</v>
      </c>
      <c r="S20" s="265">
        <v>5.7790553796965449</v>
      </c>
      <c r="T20" s="265">
        <v>4.1648083355533609</v>
      </c>
      <c r="U20" s="73" t="s">
        <v>76</v>
      </c>
      <c r="V20" s="187"/>
      <c r="W20" s="186"/>
      <c r="AF20" s="60"/>
      <c r="AG20" s="60"/>
      <c r="AH20" s="60"/>
      <c r="AI20" s="60"/>
      <c r="AJ20" s="60"/>
      <c r="AK20" s="60"/>
      <c r="AL20" s="60"/>
      <c r="AM20" s="60"/>
      <c r="AN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B20" s="60"/>
      <c r="BC20" s="60"/>
      <c r="BD20" s="60"/>
      <c r="BE20" s="60"/>
      <c r="BF20" s="60"/>
      <c r="BG20" s="60"/>
      <c r="BP20" s="81"/>
      <c r="BQ20" s="81"/>
      <c r="BR20" s="81"/>
      <c r="BS20" s="81"/>
    </row>
    <row r="21" spans="1:71" ht="31.5" x14ac:dyDescent="0.25">
      <c r="A21" s="70" t="s">
        <v>77</v>
      </c>
      <c r="B21" s="43" t="s">
        <v>78</v>
      </c>
      <c r="C21" s="92">
        <v>2.9156503669205754E-2</v>
      </c>
      <c r="D21" s="92">
        <v>3.0876767959482448E-2</v>
      </c>
      <c r="E21" s="92">
        <v>3.0966413366304152E-2</v>
      </c>
      <c r="F21" s="92">
        <v>2.7496080996402262E-2</v>
      </c>
      <c r="G21" s="92">
        <v>2.5923965495316625E-2</v>
      </c>
      <c r="H21" s="92">
        <v>2.4980765553645999E-2</v>
      </c>
      <c r="I21" s="92">
        <v>2.7369253671244195E-2</v>
      </c>
      <c r="J21" s="92">
        <v>2.4922029108137136E-2</v>
      </c>
      <c r="K21" s="92">
        <v>3.12993454463781E-2</v>
      </c>
      <c r="L21" s="92">
        <v>2.7213082995204852E-2</v>
      </c>
      <c r="M21" s="265">
        <v>2.1674736352920982</v>
      </c>
      <c r="N21" s="265">
        <v>1.9155601124844805</v>
      </c>
      <c r="O21" s="265">
        <v>1.8956108833762393</v>
      </c>
      <c r="P21" s="265">
        <v>1.9315166902534924</v>
      </c>
      <c r="Q21" s="265">
        <v>2.4426149532321877</v>
      </c>
      <c r="R21" s="265">
        <v>2.560061882440297</v>
      </c>
      <c r="S21" s="265">
        <v>2.3266948582074272</v>
      </c>
      <c r="T21" s="265">
        <v>2.2017594542471239</v>
      </c>
      <c r="U21" s="73" t="s">
        <v>79</v>
      </c>
      <c r="V21" s="187"/>
      <c r="W21" s="186"/>
      <c r="AF21" s="60"/>
      <c r="AG21" s="60"/>
      <c r="AH21" s="60"/>
      <c r="AI21" s="60"/>
      <c r="AJ21" s="60"/>
      <c r="AK21" s="60"/>
      <c r="AL21" s="60"/>
      <c r="AM21" s="60"/>
      <c r="AN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B21" s="60"/>
      <c r="BC21" s="60"/>
      <c r="BD21" s="60"/>
      <c r="BE21" s="60"/>
      <c r="BF21" s="60"/>
      <c r="BG21" s="60"/>
      <c r="BP21" s="81"/>
      <c r="BQ21" s="81"/>
      <c r="BR21" s="81"/>
      <c r="BS21" s="81"/>
    </row>
    <row r="22" spans="1:71" ht="31.5" x14ac:dyDescent="0.25">
      <c r="A22" s="70" t="s">
        <v>80</v>
      </c>
      <c r="B22" s="43" t="s">
        <v>81</v>
      </c>
      <c r="C22" s="92">
        <v>1.9264321345875132E-2</v>
      </c>
      <c r="D22" s="92">
        <v>2.0446313528896733E-2</v>
      </c>
      <c r="E22" s="92">
        <v>1.9054834883035769E-2</v>
      </c>
      <c r="F22" s="92">
        <v>1.6420728353282458E-2</v>
      </c>
      <c r="G22" s="92">
        <v>1.4678924744422195E-2</v>
      </c>
      <c r="H22" s="92">
        <v>1.3423432083235501E-2</v>
      </c>
      <c r="I22" s="92">
        <v>1.6575045339229308E-2</v>
      </c>
      <c r="J22" s="92">
        <v>1.1142653221427885E-2</v>
      </c>
      <c r="K22" s="92">
        <v>1.7250712170579795E-2</v>
      </c>
      <c r="L22" s="92">
        <v>1.1705415836007458E-2</v>
      </c>
      <c r="M22" s="265">
        <v>1.0795442455858373</v>
      </c>
      <c r="N22" s="265">
        <v>1.0107703141921676</v>
      </c>
      <c r="O22" s="265">
        <v>0.99452721142224165</v>
      </c>
      <c r="P22" s="265">
        <v>1.0595122952560412</v>
      </c>
      <c r="Q22" s="265">
        <v>1.3886380776586313</v>
      </c>
      <c r="R22" s="265">
        <v>1.5842725196814997</v>
      </c>
      <c r="S22" s="265">
        <v>1.4543372369421492</v>
      </c>
      <c r="T22" s="265">
        <v>1.2912135656570158</v>
      </c>
      <c r="U22" s="73" t="s">
        <v>82</v>
      </c>
      <c r="V22" s="187"/>
      <c r="W22" s="186"/>
      <c r="AF22" s="60"/>
      <c r="AG22" s="60"/>
      <c r="AH22" s="60"/>
      <c r="AI22" s="60"/>
      <c r="AJ22" s="60"/>
      <c r="AK22" s="60"/>
      <c r="AL22" s="60"/>
      <c r="AM22" s="60"/>
      <c r="AN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B22" s="60"/>
      <c r="BC22" s="60"/>
      <c r="BD22" s="60"/>
      <c r="BE22" s="60"/>
      <c r="BF22" s="60"/>
      <c r="BG22" s="60"/>
      <c r="BP22" s="81"/>
      <c r="BQ22" s="81"/>
      <c r="BR22" s="81"/>
      <c r="BS22" s="81"/>
    </row>
    <row r="23" spans="1:71" ht="31.5" x14ac:dyDescent="0.25">
      <c r="A23" s="70" t="s">
        <v>83</v>
      </c>
      <c r="B23" s="43" t="s">
        <v>84</v>
      </c>
      <c r="C23" s="92">
        <v>4.7653369820545785E-2</v>
      </c>
      <c r="D23" s="92">
        <v>4.6218855612992965E-2</v>
      </c>
      <c r="E23" s="92">
        <v>3.9768198479914016E-2</v>
      </c>
      <c r="F23" s="92">
        <v>3.09767650313259E-2</v>
      </c>
      <c r="G23" s="92">
        <v>2.6925395793180047E-2</v>
      </c>
      <c r="H23" s="92">
        <v>2.1686171107438187E-2</v>
      </c>
      <c r="I23" s="92">
        <v>2.1216141814305294E-2</v>
      </c>
      <c r="J23" s="92">
        <v>2.6452042712583293E-2</v>
      </c>
      <c r="K23" s="92">
        <v>3.8404796302894631E-2</v>
      </c>
      <c r="L23" s="92">
        <v>4.7913569737126113E-2</v>
      </c>
      <c r="M23" s="265">
        <v>3.957340028886335</v>
      </c>
      <c r="N23" s="265">
        <v>4.4291294837101907</v>
      </c>
      <c r="O23" s="265">
        <v>5.1531997591926251</v>
      </c>
      <c r="P23" s="265">
        <v>5.3762171172698912</v>
      </c>
      <c r="Q23" s="265">
        <v>6.7287443879429709</v>
      </c>
      <c r="R23" s="265">
        <v>7.2736915262124864</v>
      </c>
      <c r="S23" s="265">
        <v>7.5413839596956471</v>
      </c>
      <c r="T23" s="265">
        <v>6.990314030066588</v>
      </c>
      <c r="U23" s="73" t="s">
        <v>85</v>
      </c>
      <c r="V23" s="187"/>
      <c r="W23" s="186"/>
      <c r="AD23" s="60"/>
      <c r="AE23" s="6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B23" s="60"/>
      <c r="BC23" s="60"/>
      <c r="BD23" s="60"/>
      <c r="BE23" s="60"/>
      <c r="BF23" s="60"/>
      <c r="BG23" s="60"/>
      <c r="BP23" s="81"/>
      <c r="BQ23" s="81"/>
      <c r="BR23" s="81"/>
      <c r="BS23" s="81"/>
    </row>
    <row r="24" spans="1:71" ht="15.75" x14ac:dyDescent="0.25">
      <c r="A24" s="70" t="s">
        <v>86</v>
      </c>
      <c r="B24" s="43" t="s">
        <v>87</v>
      </c>
      <c r="C24" s="92">
        <v>1.7885835800777749E-2</v>
      </c>
      <c r="D24" s="92">
        <v>1.9052620533322892E-2</v>
      </c>
      <c r="E24" s="92">
        <v>1.77708355466864E-2</v>
      </c>
      <c r="F24" s="92">
        <v>1.5575784441825899E-2</v>
      </c>
      <c r="G24" s="92">
        <v>1.2897247534742536E-2</v>
      </c>
      <c r="H24" s="92">
        <v>1.0526259343735961E-2</v>
      </c>
      <c r="I24" s="92">
        <v>1.0503806776740544E-2</v>
      </c>
      <c r="J24" s="92">
        <v>9.5731062591423964E-3</v>
      </c>
      <c r="K24" s="92">
        <v>1.2975983335390111E-2</v>
      </c>
      <c r="L24" s="92">
        <v>1.0067270956454225E-2</v>
      </c>
      <c r="M24" s="265">
        <v>0.9894920010720013</v>
      </c>
      <c r="N24" s="265">
        <v>1.0846007084723619</v>
      </c>
      <c r="O24" s="265">
        <v>1.0975203440590937</v>
      </c>
      <c r="P24" s="265">
        <v>1.193931171682084</v>
      </c>
      <c r="Q24" s="265">
        <v>1.5052930797280062</v>
      </c>
      <c r="R24" s="265">
        <v>1.7377303806169955</v>
      </c>
      <c r="S24" s="265">
        <v>1.7434837794274245</v>
      </c>
      <c r="T24" s="265">
        <v>1.5455150014464081</v>
      </c>
      <c r="U24" s="73" t="s">
        <v>88</v>
      </c>
      <c r="V24" s="187"/>
      <c r="W24" s="186"/>
      <c r="AF24" s="60"/>
      <c r="AG24" s="60"/>
      <c r="AH24" s="60"/>
      <c r="AI24" s="60"/>
      <c r="AJ24" s="60"/>
      <c r="AK24" s="60"/>
      <c r="AL24" s="60"/>
      <c r="AM24" s="60"/>
      <c r="AN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B24" s="60"/>
      <c r="BC24" s="60"/>
      <c r="BD24" s="60"/>
      <c r="BE24" s="60"/>
      <c r="BF24" s="60"/>
      <c r="BG24" s="60"/>
      <c r="BP24" s="81"/>
      <c r="BQ24" s="81"/>
      <c r="BR24" s="81"/>
      <c r="BS24" s="81"/>
    </row>
    <row r="25" spans="1:71" ht="31.5" x14ac:dyDescent="0.25">
      <c r="A25" s="70" t="s">
        <v>89</v>
      </c>
      <c r="B25" s="43" t="s">
        <v>90</v>
      </c>
      <c r="C25" s="92">
        <v>7.1737925456476703E-3</v>
      </c>
      <c r="D25" s="92">
        <v>7.6401453550486997E-3</v>
      </c>
      <c r="E25" s="92">
        <v>7.1153063118816681E-3</v>
      </c>
      <c r="F25" s="92">
        <v>6.2356461088554456E-3</v>
      </c>
      <c r="G25" s="92">
        <v>3.6012761992703732E-3</v>
      </c>
      <c r="H25" s="92">
        <v>2.9274298366110101E-3</v>
      </c>
      <c r="I25" s="92">
        <v>2.9144201153088844E-3</v>
      </c>
      <c r="J25" s="92">
        <v>4.9738664206935177E-3</v>
      </c>
      <c r="K25" s="92">
        <v>6.4946053120479462E-3</v>
      </c>
      <c r="L25" s="92">
        <v>5.3579938899405849E-3</v>
      </c>
      <c r="M25" s="265">
        <v>0.6245087690593859</v>
      </c>
      <c r="N25" s="265">
        <v>0.83435182207835223</v>
      </c>
      <c r="O25" s="265">
        <v>1.0960971308635765</v>
      </c>
      <c r="P25" s="265">
        <v>1.1689604418873945</v>
      </c>
      <c r="Q25" s="265">
        <v>1.4905117023239423</v>
      </c>
      <c r="R25" s="265">
        <v>1.6517574715489753</v>
      </c>
      <c r="S25" s="265">
        <v>1.5363278432441669</v>
      </c>
      <c r="T25" s="265">
        <v>1.4411019618506353</v>
      </c>
      <c r="U25" s="73" t="s">
        <v>91</v>
      </c>
      <c r="V25" s="187"/>
      <c r="W25" s="186"/>
      <c r="AF25" s="60"/>
      <c r="AG25" s="60"/>
      <c r="AH25" s="60"/>
      <c r="AI25" s="60"/>
      <c r="AJ25" s="60"/>
      <c r="AK25" s="60"/>
      <c r="AL25" s="60"/>
      <c r="AM25" s="60"/>
      <c r="AN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B25" s="60"/>
      <c r="BC25" s="60"/>
      <c r="BD25" s="60"/>
      <c r="BE25" s="60"/>
      <c r="BF25" s="60"/>
      <c r="BG25" s="60"/>
      <c r="BP25" s="81"/>
      <c r="BQ25" s="81"/>
      <c r="BR25" s="81"/>
      <c r="BS25" s="81"/>
    </row>
    <row r="26" spans="1:71" ht="31.5" x14ac:dyDescent="0.25">
      <c r="A26" s="70" t="s">
        <v>92</v>
      </c>
      <c r="B26" s="43" t="s">
        <v>93</v>
      </c>
      <c r="C26" s="92">
        <v>4.20985031831758E-3</v>
      </c>
      <c r="D26" s="92">
        <v>4.4937136897080406E-3</v>
      </c>
      <c r="E26" s="92">
        <v>4.1584933456934202E-3</v>
      </c>
      <c r="F26" s="92">
        <v>3.610962802308609E-3</v>
      </c>
      <c r="G26" s="92">
        <v>4.0374094512518289E-3</v>
      </c>
      <c r="H26" s="92">
        <v>3.3988461535732518E-3</v>
      </c>
      <c r="I26" s="92">
        <v>3.5763052739955239E-3</v>
      </c>
      <c r="J26" s="92">
        <v>2.1379990707949986E-3</v>
      </c>
      <c r="K26" s="92">
        <v>3.6819073178519248E-3</v>
      </c>
      <c r="L26" s="92">
        <v>5.1782572140710954E-3</v>
      </c>
      <c r="M26" s="265">
        <v>0.27816453832626964</v>
      </c>
      <c r="N26" s="265">
        <v>0.29384649044361694</v>
      </c>
      <c r="O26" s="265">
        <v>0.23915133678056866</v>
      </c>
      <c r="P26" s="265">
        <v>0.23892555536878587</v>
      </c>
      <c r="Q26" s="265">
        <v>0.30588188456882343</v>
      </c>
      <c r="R26" s="265">
        <v>0.33708471942925383</v>
      </c>
      <c r="S26" s="265">
        <v>0.33393918989493887</v>
      </c>
      <c r="T26" s="265">
        <v>0.28886543228393585</v>
      </c>
      <c r="U26" s="73" t="s">
        <v>94</v>
      </c>
      <c r="V26" s="187"/>
      <c r="W26" s="186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B26" s="60"/>
      <c r="BC26" s="60"/>
      <c r="BD26" s="60"/>
      <c r="BE26" s="60"/>
      <c r="BF26" s="60"/>
      <c r="BG26" s="60"/>
      <c r="BP26" s="81"/>
      <c r="BQ26" s="81"/>
      <c r="BR26" s="81"/>
      <c r="BS26" s="81"/>
    </row>
    <row r="27" spans="1:71" ht="32.25" thickBot="1" x14ac:dyDescent="0.3">
      <c r="A27" s="161" t="s">
        <v>95</v>
      </c>
      <c r="B27" s="142" t="s">
        <v>96</v>
      </c>
      <c r="C27" s="163">
        <v>4.2840272843632848E-3</v>
      </c>
      <c r="D27" s="163">
        <v>4.2831503505795657E-3</v>
      </c>
      <c r="E27" s="163">
        <v>3.7955473047815353E-3</v>
      </c>
      <c r="F27" s="163">
        <v>3.021465562830531E-3</v>
      </c>
      <c r="G27" s="163">
        <v>2.3799124000332484E-3</v>
      </c>
      <c r="H27" s="163">
        <v>1.8731689634246792E-3</v>
      </c>
      <c r="I27" s="163">
        <v>1.8541728836837725E-3</v>
      </c>
      <c r="J27" s="163">
        <v>1.8560215828947295E-3</v>
      </c>
      <c r="K27" s="163">
        <v>2.8073996549607106E-3</v>
      </c>
      <c r="L27" s="163">
        <v>2.4562227714448014E-3</v>
      </c>
      <c r="M27" s="176">
        <v>0.21102646105171935</v>
      </c>
      <c r="N27" s="176">
        <v>0.22910290516622508</v>
      </c>
      <c r="O27" s="176">
        <v>0.34516651365152268</v>
      </c>
      <c r="P27" s="176">
        <v>0.42202524552531745</v>
      </c>
      <c r="Q27" s="176">
        <v>0.57824714688394174</v>
      </c>
      <c r="R27" s="176">
        <v>0.66307463653611998</v>
      </c>
      <c r="S27" s="176">
        <v>0.68493192563194438</v>
      </c>
      <c r="T27" s="176">
        <v>0.65871692396621506</v>
      </c>
      <c r="U27" s="144" t="s">
        <v>97</v>
      </c>
      <c r="V27" s="187"/>
      <c r="W27" s="186"/>
      <c r="AD27" s="60"/>
      <c r="AE27" s="6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B27" s="60"/>
      <c r="BC27" s="60"/>
      <c r="BD27" s="60"/>
      <c r="BE27" s="60"/>
      <c r="BF27" s="60"/>
      <c r="BG27" s="60"/>
      <c r="BP27" s="81"/>
      <c r="BQ27" s="81"/>
      <c r="BR27" s="81"/>
      <c r="BS27" s="81"/>
    </row>
    <row r="28" spans="1:71" x14ac:dyDescent="0.25">
      <c r="A28" s="107" t="s">
        <v>118</v>
      </c>
      <c r="F28" s="74"/>
      <c r="N28" s="61"/>
      <c r="O28" s="61"/>
      <c r="U28" s="108" t="s">
        <v>119</v>
      </c>
      <c r="X28" s="61"/>
      <c r="Y28" s="61"/>
      <c r="Z28" s="61"/>
      <c r="AA28" s="61"/>
      <c r="AB28" s="61"/>
      <c r="AC28" s="61"/>
    </row>
    <row r="29" spans="1:71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09"/>
      <c r="U29" s="160"/>
    </row>
    <row r="33" spans="1:29" x14ac:dyDescent="0.25">
      <c r="A33" s="61"/>
      <c r="B33" s="61"/>
      <c r="X33" s="97"/>
      <c r="Y33" s="97"/>
      <c r="Z33" s="97"/>
      <c r="AA33" s="97"/>
      <c r="AB33" s="97"/>
      <c r="AC33" s="97"/>
    </row>
    <row r="34" spans="1:29" x14ac:dyDescent="0.25">
      <c r="A34" s="61"/>
      <c r="B34" s="61"/>
      <c r="C34" s="76"/>
    </row>
  </sheetData>
  <mergeCells count="3">
    <mergeCell ref="A4:O4"/>
    <mergeCell ref="A3:U3"/>
    <mergeCell ref="A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31"/>
  <sheetViews>
    <sheetView rightToLeft="1" workbookViewId="0">
      <selection activeCell="J8" sqref="J8:J23"/>
    </sheetView>
  </sheetViews>
  <sheetFormatPr defaultColWidth="9.140625" defaultRowHeight="15" x14ac:dyDescent="0.25"/>
  <cols>
    <col min="1" max="1" width="5.7109375" style="213" customWidth="1"/>
    <col min="2" max="2" width="36.7109375" style="213" customWidth="1"/>
    <col min="3" max="3" width="8.7109375" style="208" customWidth="1"/>
    <col min="4" max="4" width="8.7109375" style="222" customWidth="1"/>
    <col min="5" max="5" width="10.85546875" style="222" customWidth="1"/>
    <col min="6" max="10" width="8.7109375" style="208" customWidth="1"/>
    <col min="11" max="11" width="36" style="208" customWidth="1"/>
    <col min="12" max="12" width="9.140625" style="208"/>
    <col min="13" max="13" width="20" style="208" bestFit="1" customWidth="1"/>
    <col min="14" max="19" width="9.140625" style="215"/>
    <col min="20" max="16384" width="9.140625" style="208"/>
  </cols>
  <sheetData>
    <row r="2" spans="1:61" ht="18" customHeight="1" x14ac:dyDescent="0.25">
      <c r="A2" s="285" t="s">
        <v>133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61" ht="18.600000000000001" customHeight="1" x14ac:dyDescent="0.25">
      <c r="A3" s="284" t="s">
        <v>134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61" ht="18.75" x14ac:dyDescent="0.25">
      <c r="A4" s="282"/>
      <c r="B4" s="282"/>
      <c r="C4" s="282"/>
      <c r="D4" s="282"/>
      <c r="E4" s="282"/>
      <c r="F4" s="218"/>
      <c r="G4" s="218"/>
    </row>
    <row r="5" spans="1:61" s="210" customFormat="1" ht="12.75" thickBot="1" x14ac:dyDescent="0.3">
      <c r="A5" s="198" t="s">
        <v>103</v>
      </c>
      <c r="B5" s="199"/>
      <c r="C5" s="219"/>
      <c r="D5" s="219"/>
      <c r="E5" s="219"/>
      <c r="F5" s="219"/>
      <c r="G5" s="219"/>
      <c r="H5" s="219"/>
      <c r="I5" s="219"/>
      <c r="J5" s="219"/>
      <c r="K5" s="200" t="s">
        <v>103</v>
      </c>
      <c r="N5" s="220"/>
      <c r="O5" s="220"/>
      <c r="P5" s="220"/>
      <c r="Q5" s="220"/>
      <c r="R5" s="220"/>
      <c r="S5" s="220"/>
    </row>
    <row r="6" spans="1:61" s="217" customFormat="1" ht="25.5" customHeight="1" thickBot="1" x14ac:dyDescent="0.3">
      <c r="A6" s="229" t="s">
        <v>40</v>
      </c>
      <c r="B6" s="230" t="s">
        <v>2</v>
      </c>
      <c r="C6" s="231">
        <v>2011</v>
      </c>
      <c r="D6" s="231">
        <v>2012</v>
      </c>
      <c r="E6" s="231">
        <v>2013</v>
      </c>
      <c r="F6" s="231">
        <v>2014</v>
      </c>
      <c r="G6" s="231">
        <v>2015</v>
      </c>
      <c r="H6" s="232">
        <v>2016</v>
      </c>
      <c r="I6" s="232">
        <v>2017</v>
      </c>
      <c r="J6" s="232">
        <v>2018</v>
      </c>
      <c r="K6" s="233" t="s">
        <v>41</v>
      </c>
      <c r="N6" s="223"/>
      <c r="O6" s="223"/>
      <c r="P6" s="223"/>
      <c r="Q6" s="223"/>
      <c r="R6" s="223"/>
      <c r="S6" s="223"/>
    </row>
    <row r="7" spans="1:61" ht="20.25" customHeight="1" thickBot="1" x14ac:dyDescent="0.3">
      <c r="A7" s="221"/>
      <c r="B7" s="205" t="s">
        <v>123</v>
      </c>
      <c r="C7" s="259">
        <v>43.018732036466808</v>
      </c>
      <c r="D7" s="259">
        <v>43.255839474111866</v>
      </c>
      <c r="E7" s="259">
        <v>45.499227766657555</v>
      </c>
      <c r="F7" s="259">
        <v>49.437958083624771</v>
      </c>
      <c r="G7" s="259">
        <v>64.922638050778474</v>
      </c>
      <c r="H7" s="259">
        <v>68.286487559884293</v>
      </c>
      <c r="I7" s="259">
        <v>65.946516570057398</v>
      </c>
      <c r="J7" s="259">
        <v>58.330788462167916</v>
      </c>
      <c r="K7" s="209" t="s">
        <v>126</v>
      </c>
      <c r="L7" s="187"/>
      <c r="M7" s="186"/>
      <c r="T7" s="207"/>
      <c r="U7" s="207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R7" s="207"/>
      <c r="AS7" s="207"/>
      <c r="AT7" s="207"/>
      <c r="AU7" s="207"/>
      <c r="AV7" s="207"/>
      <c r="AW7" s="207"/>
    </row>
    <row r="8" spans="1:61" ht="15.75" x14ac:dyDescent="0.25">
      <c r="A8" s="224" t="s">
        <v>44</v>
      </c>
      <c r="B8" s="195" t="s">
        <v>45</v>
      </c>
      <c r="C8" s="260">
        <f>'الناتج المحلي GDP'!M10/'الناتج المحلي GDP'!$M$8*100</f>
        <v>1.3293037081765966</v>
      </c>
      <c r="D8" s="260">
        <f>'الناتج المحلي GDP'!N10/'الناتج المحلي GDP'!$N$8*100</f>
        <v>1.2766713832903982</v>
      </c>
      <c r="E8" s="260">
        <f>'الناتج المحلي GDP'!O10/'الناتج المحلي GDP'!$O$8*100</f>
        <v>1.2617855775484859</v>
      </c>
      <c r="F8" s="260">
        <f>'الناتج المحلي GDP'!P10/'الناتج المحلي GDP'!$P$8*100</f>
        <v>1.1622924869711935</v>
      </c>
      <c r="G8" s="260">
        <f>'الناتج المحلي GDP'!Q10/'الناتج المحلي GDP'!$Q$8*100</f>
        <v>1.1276246424688003</v>
      </c>
      <c r="H8" s="260">
        <f>'الناتج المحلي GDP'!R10/'الناتج المحلي GDP'!$R$8*100</f>
        <v>1.1423303133006097</v>
      </c>
      <c r="I8" s="260">
        <f>'الناتج المحلي GDP'!S10/'الناتج المحلي GDP'!$S$8*100</f>
        <v>1.202920768310515</v>
      </c>
      <c r="J8" s="260">
        <f>'الناتج المحلي GDP'!T10/'الناتج المحلي GDP'!$T$8*100</f>
        <v>1.2157551299215619</v>
      </c>
      <c r="K8" s="196" t="s">
        <v>46</v>
      </c>
      <c r="L8" s="187"/>
      <c r="M8" s="186"/>
      <c r="T8" s="207"/>
      <c r="U8" s="207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R8" s="207"/>
      <c r="AS8" s="207"/>
      <c r="AT8" s="207"/>
      <c r="AU8" s="207"/>
      <c r="AV8" s="207"/>
      <c r="AW8" s="207"/>
      <c r="BF8" s="216"/>
      <c r="BG8" s="216"/>
      <c r="BH8" s="216"/>
      <c r="BI8" s="216"/>
    </row>
    <row r="9" spans="1:61" ht="15.75" x14ac:dyDescent="0.25">
      <c r="A9" s="211" t="s">
        <v>50</v>
      </c>
      <c r="B9" s="197" t="s">
        <v>51</v>
      </c>
      <c r="C9" s="275">
        <f>'الناتج المحلي GDP'!M12/'الناتج المحلي GDP'!$M$8*100</f>
        <v>12.748535692006202</v>
      </c>
      <c r="D9" s="275">
        <f>'الناتج المحلي GDP'!N12/'الناتج المحلي GDP'!$N$8*100</f>
        <v>11.772138656180351</v>
      </c>
      <c r="E9" s="275">
        <f>'الناتج المحلي GDP'!O12/'الناتج المحلي GDP'!$O$8*100</f>
        <v>10.891384490155009</v>
      </c>
      <c r="F9" s="275">
        <f>'الناتج المحلي GDP'!P12/'الناتج المحلي GDP'!$P$8*100</f>
        <v>10.933823582867589</v>
      </c>
      <c r="G9" s="275">
        <f>'الناتج المحلي GDP'!Q12/'الناتج المحلي GDP'!$Q$8*100</f>
        <v>9.9568075146455932</v>
      </c>
      <c r="H9" s="275">
        <f>'الناتج المحلي GDP'!R12/'الناتج المحلي GDP'!$R$8*100</f>
        <v>9.5988268465855686</v>
      </c>
      <c r="I9" s="275">
        <f>'الناتج المحلي GDP'!S12/'الناتج المحلي GDP'!$S$8*100</f>
        <v>10.157321539790203</v>
      </c>
      <c r="J9" s="276">
        <f>'الناتج المحلي GDP'!T12/'الناتج المحلي GDP'!$T$8*100</f>
        <v>10.832102490551712</v>
      </c>
      <c r="K9" s="212" t="s">
        <v>52</v>
      </c>
      <c r="L9" s="187"/>
      <c r="M9" s="186"/>
      <c r="T9" s="207"/>
      <c r="U9" s="207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R9" s="207"/>
      <c r="AS9" s="207"/>
      <c r="AT9" s="207"/>
      <c r="AU9" s="207"/>
      <c r="AV9" s="207"/>
      <c r="AW9" s="207"/>
      <c r="BF9" s="216"/>
      <c r="BG9" s="216"/>
      <c r="BH9" s="216"/>
      <c r="BI9" s="216"/>
    </row>
    <row r="10" spans="1:61" ht="31.5" x14ac:dyDescent="0.25">
      <c r="A10" s="211" t="s">
        <v>53</v>
      </c>
      <c r="B10" s="197" t="s">
        <v>54</v>
      </c>
      <c r="C10" s="260">
        <f>'الناتج المحلي GDP'!M13/'الناتج المحلي GDP'!$M$8*100</f>
        <v>5.0824320779479519</v>
      </c>
      <c r="D10" s="260">
        <f>'الناتج المحلي GDP'!N13/'الناتج المحلي GDP'!$N$8*100</f>
        <v>5.4717670322541716</v>
      </c>
      <c r="E10" s="260">
        <f>'الناتج المحلي GDP'!O13/'الناتج المحلي GDP'!$O$8*100</f>
        <v>5.1000923612913951</v>
      </c>
      <c r="F10" s="260">
        <f>'الناتج المحلي GDP'!P13/'الناتج المحلي GDP'!$P$8*100</f>
        <v>5.0065507106611875</v>
      </c>
      <c r="G10" s="260">
        <f>'الناتج المحلي GDP'!Q13/'الناتج المحلي GDP'!$Q$8*100</f>
        <v>5.9021730062874243</v>
      </c>
      <c r="H10" s="260">
        <f>'الناتج المحلي GDP'!R13/'الناتج المحلي GDP'!$R$8*100</f>
        <v>5.878599848868971</v>
      </c>
      <c r="I10" s="260">
        <f>'الناتج المحلي GDP'!S13/'الناتج المحلي GDP'!$S$8*100</f>
        <v>6.5517498911474918</v>
      </c>
      <c r="J10" s="277">
        <f>'الناتج المحلي GDP'!T13/'الناتج المحلي GDP'!$T$8*100</f>
        <v>6.7960916281910828</v>
      </c>
      <c r="K10" s="212" t="s">
        <v>55</v>
      </c>
      <c r="L10" s="187"/>
      <c r="M10" s="186"/>
      <c r="T10" s="207"/>
      <c r="U10" s="207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R10" s="207"/>
      <c r="AS10" s="207"/>
      <c r="AT10" s="207"/>
      <c r="AU10" s="207"/>
      <c r="AV10" s="207"/>
      <c r="AW10" s="207"/>
      <c r="BF10" s="216"/>
      <c r="BG10" s="216"/>
      <c r="BH10" s="216"/>
      <c r="BI10" s="216"/>
    </row>
    <row r="11" spans="1:61" ht="15.75" x14ac:dyDescent="0.25">
      <c r="A11" s="211" t="s">
        <v>56</v>
      </c>
      <c r="B11" s="197" t="s">
        <v>57</v>
      </c>
      <c r="C11" s="260">
        <f>'الناتج المحلي GDP'!M14/'الناتج المحلي GDP'!$M$8*100</f>
        <v>21.659661560606583</v>
      </c>
      <c r="D11" s="260">
        <f>'الناتج المحلي GDP'!N14/'الناتج المحلي GDP'!$N$8*100</f>
        <v>19.626318716542947</v>
      </c>
      <c r="E11" s="260">
        <f>'الناتج المحلي GDP'!O14/'الناتج المحلي GDP'!$O$8*100</f>
        <v>18.429868382923516</v>
      </c>
      <c r="F11" s="260">
        <f>'الناتج المحلي GDP'!P14/'الناتج المحلي GDP'!$P$8*100</f>
        <v>17.656680346598705</v>
      </c>
      <c r="G11" s="260">
        <f>'الناتج المحلي GDP'!Q14/'الناتج المحلي GDP'!$Q$8*100</f>
        <v>17.565849241934529</v>
      </c>
      <c r="H11" s="260">
        <f>'الناتج المحلي GDP'!R14/'الناتج المحلي GDP'!$R$8*100</f>
        <v>16.428829827568038</v>
      </c>
      <c r="I11" s="260">
        <f>'الناتج المحلي GDP'!S14/'الناتج المحلي GDP'!$S$8*100</f>
        <v>15.812966679325912</v>
      </c>
      <c r="J11" s="277">
        <f>'الناتج المحلي GDP'!T14/'الناتج المحلي GDP'!$T$8*100</f>
        <v>16.195030293864576</v>
      </c>
      <c r="K11" s="212" t="s">
        <v>58</v>
      </c>
      <c r="L11" s="187"/>
      <c r="M11" s="186"/>
      <c r="T11" s="207"/>
      <c r="U11" s="207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R11" s="207"/>
      <c r="AS11" s="207"/>
      <c r="AT11" s="207"/>
      <c r="AU11" s="207"/>
      <c r="AV11" s="207"/>
      <c r="AW11" s="207"/>
      <c r="BF11" s="216"/>
      <c r="BG11" s="216"/>
      <c r="BH11" s="216"/>
      <c r="BI11" s="216"/>
    </row>
    <row r="12" spans="1:61" ht="31.5" x14ac:dyDescent="0.25">
      <c r="A12" s="211" t="s">
        <v>59</v>
      </c>
      <c r="B12" s="197" t="s">
        <v>60</v>
      </c>
      <c r="C12" s="260">
        <f>'الناتج المحلي GDP'!M15/'الناتج المحلي GDP'!$M$8*100</f>
        <v>7.1083562745926008</v>
      </c>
      <c r="D12" s="260">
        <f>'الناتج المحلي GDP'!N15/'الناتج المحلي GDP'!$N$8*100</f>
        <v>7.3912475690264348</v>
      </c>
      <c r="E12" s="260">
        <f>'الناتج المحلي GDP'!O15/'الناتج المحلي GDP'!$O$8*100</f>
        <v>7.630910894584102</v>
      </c>
      <c r="F12" s="260">
        <f>'الناتج المحلي GDP'!P15/'الناتج المحلي GDP'!$P$8*100</f>
        <v>7.8341213024420524</v>
      </c>
      <c r="G12" s="260">
        <f>'الناتج المحلي GDP'!Q15/'الناتج المحلي GDP'!$Q$8*100</f>
        <v>8.1194707727888726</v>
      </c>
      <c r="H12" s="260">
        <f>'الناتج المحلي GDP'!R15/'الناتج المحلي GDP'!$R$8*100</f>
        <v>9.1807097261349941</v>
      </c>
      <c r="I12" s="260">
        <f>'الناتج المحلي GDP'!S15/'الناتج المحلي GDP'!$S$8*100</f>
        <v>8.7692269526313193</v>
      </c>
      <c r="J12" s="277">
        <f>'الناتج المحلي GDP'!T15/'الناتج المحلي GDP'!$T$8*100</f>
        <v>8.8665545457785857</v>
      </c>
      <c r="K12" s="212" t="s">
        <v>61</v>
      </c>
      <c r="L12" s="187"/>
      <c r="M12" s="186"/>
      <c r="T12" s="207"/>
      <c r="U12" s="207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R12" s="207"/>
      <c r="AS12" s="207"/>
      <c r="AT12" s="207"/>
      <c r="AU12" s="207"/>
      <c r="AV12" s="207"/>
      <c r="AW12" s="207"/>
      <c r="BF12" s="216"/>
      <c r="BG12" s="216"/>
      <c r="BH12" s="216"/>
      <c r="BI12" s="216"/>
    </row>
    <row r="13" spans="1:61" ht="15.75" x14ac:dyDescent="0.25">
      <c r="A13" s="211" t="s">
        <v>62</v>
      </c>
      <c r="B13" s="197" t="s">
        <v>63</v>
      </c>
      <c r="C13" s="260">
        <f>'الناتج المحلي GDP'!M16/'الناتج المحلي GDP'!$M$8*100</f>
        <v>7.6254049232371433</v>
      </c>
      <c r="D13" s="260">
        <f>'الناتج المحلي GDP'!N16/'الناتج المحلي GDP'!$N$8*100</f>
        <v>7.7092855583624251</v>
      </c>
      <c r="E13" s="260">
        <f>'الناتج المحلي GDP'!O16/'الناتج المحلي GDP'!$O$8*100</f>
        <v>7.7146205430931785</v>
      </c>
      <c r="F13" s="260">
        <f>'الناتج المحلي GDP'!P16/'الناتج المحلي GDP'!$P$8*100</f>
        <v>7.6190060894106901</v>
      </c>
      <c r="G13" s="260">
        <f>'الناتج المحلي GDP'!Q16/'الناتج المحلي GDP'!$Q$8*100</f>
        <v>7.3334798567871715</v>
      </c>
      <c r="H13" s="260">
        <f>'الناتج المحلي GDP'!R16/'الناتج المحلي GDP'!$R$8*100</f>
        <v>5.3200959312579501</v>
      </c>
      <c r="I13" s="260">
        <f>'الناتج المحلي GDP'!S16/'الناتج المحلي GDP'!$S$8*100</f>
        <v>4.8182010710778158</v>
      </c>
      <c r="J13" s="277">
        <f>'الناتج المحلي GDP'!T16/'الناتج المحلي GDP'!$T$8*100</f>
        <v>4.8158034431689414</v>
      </c>
      <c r="K13" s="212" t="s">
        <v>64</v>
      </c>
      <c r="L13" s="187"/>
      <c r="M13" s="186"/>
      <c r="V13" s="207"/>
      <c r="W13" s="207"/>
      <c r="X13" s="207"/>
      <c r="Y13" s="207"/>
      <c r="Z13" s="207"/>
      <c r="AA13" s="207"/>
      <c r="AB13" s="207"/>
      <c r="AC13" s="207"/>
      <c r="AD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R13" s="207"/>
      <c r="AS13" s="207"/>
      <c r="AT13" s="207"/>
      <c r="AU13" s="207"/>
      <c r="AV13" s="207"/>
      <c r="AW13" s="207"/>
      <c r="BF13" s="216"/>
      <c r="BG13" s="216"/>
      <c r="BH13" s="216"/>
      <c r="BI13" s="216"/>
    </row>
    <row r="14" spans="1:61" ht="31.5" x14ac:dyDescent="0.25">
      <c r="A14" s="211" t="s">
        <v>65</v>
      </c>
      <c r="B14" s="197" t="s">
        <v>66</v>
      </c>
      <c r="C14" s="260">
        <f>'الناتج المحلي GDP'!M17/'الناتج المحلي GDP'!$M$8*100</f>
        <v>2.1979176393570206</v>
      </c>
      <c r="D14" s="260">
        <f>'الناتج المحلي GDP'!N17/'الناتج المحلي GDP'!$N$8*100</f>
        <v>2.0633378365528872</v>
      </c>
      <c r="E14" s="260">
        <f>'الناتج المحلي GDP'!O17/'الناتج المحلي GDP'!$O$8*100</f>
        <v>1.9378128485015047</v>
      </c>
      <c r="F14" s="260">
        <f>'الناتج المحلي GDP'!P17/'الناتج المحلي GDP'!$P$8*100</f>
        <v>1.8987454497919789</v>
      </c>
      <c r="G14" s="260">
        <f>'الناتج المحلي GDP'!Q17/'الناتج المحلي GDP'!$Q$8*100</f>
        <v>1.8290049742484684</v>
      </c>
      <c r="H14" s="260">
        <f>'الناتج المحلي GDP'!R17/'الناتج المحلي GDP'!$R$8*100</f>
        <v>1.892646529095781</v>
      </c>
      <c r="I14" s="260">
        <f>'الناتج المحلي GDP'!S17/'الناتج المحلي GDP'!$S$8*100</f>
        <v>1.9027769075129028</v>
      </c>
      <c r="J14" s="277">
        <f>'الناتج المحلي GDP'!T17/'الناتج المحلي GDP'!$T$8*100</f>
        <v>1.9550478612385698</v>
      </c>
      <c r="K14" s="212" t="s">
        <v>67</v>
      </c>
      <c r="L14" s="187"/>
      <c r="M14" s="186"/>
      <c r="T14" s="207"/>
      <c r="U14" s="207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R14" s="207"/>
      <c r="AS14" s="207"/>
      <c r="AT14" s="207"/>
      <c r="AU14" s="207"/>
      <c r="AV14" s="207"/>
      <c r="AW14" s="207"/>
      <c r="BF14" s="216"/>
      <c r="BG14" s="216"/>
      <c r="BH14" s="216"/>
      <c r="BI14" s="216"/>
    </row>
    <row r="15" spans="1:61" ht="15.75" x14ac:dyDescent="0.25">
      <c r="A15" s="211" t="s">
        <v>68</v>
      </c>
      <c r="B15" s="197" t="s">
        <v>69</v>
      </c>
      <c r="C15" s="260">
        <f>'الناتج المحلي GDP'!M18/'الناتج المحلي GDP'!$M$8*100</f>
        <v>5.1809147940609517</v>
      </c>
      <c r="D15" s="260">
        <f>'الناتج المحلي GDP'!N18/'الناتج المحلي GDP'!$N$8*100</f>
        <v>4.6261920810770452</v>
      </c>
      <c r="E15" s="260">
        <f>'الناتج المحلي GDP'!O18/'الناتج المحلي GDP'!$O$8*100</f>
        <v>4.3754352479417182</v>
      </c>
      <c r="F15" s="260">
        <f>'الناتج المحلي GDP'!P18/'الناتج المحلي GDP'!$P$8*100</f>
        <v>4.3487771751733844</v>
      </c>
      <c r="G15" s="260">
        <f>'الناتج المحلي GDP'!Q18/'الناتج المحلي GDP'!$Q$8*100</f>
        <v>4.2128432173686301</v>
      </c>
      <c r="H15" s="260">
        <f>'الناتج المحلي GDP'!R18/'الناتج المحلي GDP'!$R$8*100</f>
        <v>4.2872152375404262</v>
      </c>
      <c r="I15" s="260">
        <f>'الناتج المحلي GDP'!S18/'الناتج المحلي GDP'!$S$8*100</f>
        <v>4.4405189074447984</v>
      </c>
      <c r="J15" s="277">
        <f>'الناتج المحلي GDP'!T18/'الناتج المحلي GDP'!$T$8*100</f>
        <v>4.4472083090286203</v>
      </c>
      <c r="K15" s="212" t="s">
        <v>70</v>
      </c>
      <c r="L15" s="187"/>
      <c r="M15" s="186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R15" s="207"/>
      <c r="AS15" s="207"/>
      <c r="AT15" s="207"/>
      <c r="AU15" s="207"/>
      <c r="AV15" s="207"/>
      <c r="AW15" s="207"/>
      <c r="BF15" s="216"/>
      <c r="BG15" s="216"/>
      <c r="BH15" s="216"/>
      <c r="BI15" s="216"/>
    </row>
    <row r="16" spans="1:61" ht="15.75" x14ac:dyDescent="0.25">
      <c r="A16" s="211" t="s">
        <v>71</v>
      </c>
      <c r="B16" s="197" t="s">
        <v>72</v>
      </c>
      <c r="C16" s="260">
        <f>'الناتج المحلي GDP'!M19/'الناتج المحلي GDP'!$M$8*100</f>
        <v>8.1326043974624262</v>
      </c>
      <c r="D16" s="260">
        <f>'الناتج المحلي GDP'!N19/'الناتج المحلي GDP'!$N$8*100</f>
        <v>9.4119252868930658</v>
      </c>
      <c r="E16" s="260">
        <f>'الناتج المحلي GDP'!O19/'الناتج المحلي GDP'!$O$8*100</f>
        <v>11.993570155649197</v>
      </c>
      <c r="F16" s="260">
        <f>'الناتج المحلي GDP'!P19/'الناتج المحلي GDP'!$P$8*100</f>
        <v>12.920639668614037</v>
      </c>
      <c r="G16" s="260">
        <f>'الناتج المحلي GDP'!Q19/'الناتج المحلي GDP'!$Q$8*100</f>
        <v>13.563932708324753</v>
      </c>
      <c r="H16" s="260">
        <f>'الناتج المحلي GDP'!R19/'الناتج المحلي GDP'!$R$8*100</f>
        <v>14.105882807818205</v>
      </c>
      <c r="I16" s="260">
        <f>'الناتج المحلي GDP'!S19/'الناتج المحلي GDP'!$S$8*100</f>
        <v>13.893544617600787</v>
      </c>
      <c r="J16" s="277">
        <f>'الناتج المحلي GDP'!T19/'الناتج المحلي GDP'!$T$8*100</f>
        <v>13.019654152477706</v>
      </c>
      <c r="K16" s="212" t="s">
        <v>73</v>
      </c>
      <c r="L16" s="187"/>
      <c r="M16" s="186"/>
      <c r="T16" s="207"/>
      <c r="U16" s="207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R16" s="207"/>
      <c r="AS16" s="207"/>
      <c r="AT16" s="207"/>
      <c r="AU16" s="207"/>
      <c r="AV16" s="207"/>
      <c r="AW16" s="207"/>
      <c r="BF16" s="216"/>
      <c r="BG16" s="216"/>
      <c r="BH16" s="216"/>
      <c r="BI16" s="216"/>
    </row>
    <row r="17" spans="1:61" ht="15.75" x14ac:dyDescent="0.25">
      <c r="A17" s="211" t="s">
        <v>74</v>
      </c>
      <c r="B17" s="197" t="s">
        <v>75</v>
      </c>
      <c r="C17" s="260">
        <f>'الناتج المحلي GDP'!M20/'الناتج المحلي GDP'!$M$8*100</f>
        <v>7.2988298429213865</v>
      </c>
      <c r="D17" s="260">
        <f>'الناتج المحلي GDP'!N20/'الناتج المحلي GDP'!$N$8*100</f>
        <v>8.0013142445727858</v>
      </c>
      <c r="E17" s="260">
        <f>'الناتج المحلي GDP'!O20/'الناتج المحلي GDP'!$O$8*100</f>
        <v>6.8810978656576358</v>
      </c>
      <c r="F17" s="260">
        <f>'الناتج المحلي GDP'!P20/'الناتج المحلي GDP'!$P$8*100</f>
        <v>7.5781839826669248</v>
      </c>
      <c r="G17" s="260">
        <f>'الناتج المحلي GDP'!Q20/'الناتج المحلي GDP'!$Q$8*100</f>
        <v>8.1470634741662504</v>
      </c>
      <c r="H17" s="260">
        <f>'الناتج المحلي GDP'!R20/'الناتج المحلي GDP'!$R$8*100</f>
        <v>9.0158129494255341</v>
      </c>
      <c r="I17" s="260">
        <f>'الناتج المحلي GDP'!S20/'الناتج المحلي GDP'!$S$8*100</f>
        <v>8.7632458547787611</v>
      </c>
      <c r="J17" s="277">
        <f>'الناتج المحلي GDP'!T20/'الناتج المحلي GDP'!$T$8*100</f>
        <v>7.1399829238628687</v>
      </c>
      <c r="K17" s="212" t="s">
        <v>76</v>
      </c>
      <c r="L17" s="187"/>
      <c r="M17" s="186"/>
      <c r="V17" s="207"/>
      <c r="W17" s="207"/>
      <c r="X17" s="207"/>
      <c r="Y17" s="207"/>
      <c r="Z17" s="207"/>
      <c r="AA17" s="207"/>
      <c r="AB17" s="207"/>
      <c r="AC17" s="207"/>
      <c r="AD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R17" s="207"/>
      <c r="AS17" s="207"/>
      <c r="AT17" s="207"/>
      <c r="AU17" s="207"/>
      <c r="AV17" s="207"/>
      <c r="AW17" s="207"/>
      <c r="BF17" s="216"/>
      <c r="BG17" s="216"/>
      <c r="BH17" s="216"/>
      <c r="BI17" s="216"/>
    </row>
    <row r="18" spans="1:61" ht="31.5" x14ac:dyDescent="0.25">
      <c r="A18" s="211" t="s">
        <v>77</v>
      </c>
      <c r="B18" s="197" t="s">
        <v>78</v>
      </c>
      <c r="C18" s="260">
        <f>'الناتج المحلي GDP'!M21/'الناتج المحلي GDP'!$M$8*100</f>
        <v>5.0384414711589827</v>
      </c>
      <c r="D18" s="260">
        <f>'الناتج المحلي GDP'!N21/'الناتج المحلي GDP'!$N$8*100</f>
        <v>4.4284428085852356</v>
      </c>
      <c r="E18" s="260">
        <f>'الناتج المحلي GDP'!O21/'الناتج المحلي GDP'!$O$8*100</f>
        <v>4.1662484759035152</v>
      </c>
      <c r="F18" s="260">
        <f>'الناتج المحلي GDP'!P21/'الناتج المحلي GDP'!$P$8*100</f>
        <v>3.9069507826077965</v>
      </c>
      <c r="G18" s="260">
        <f>'الناتج المحلي GDP'!Q21/'الناتج المحلي GDP'!$Q$8*100</f>
        <v>3.7623470434484267</v>
      </c>
      <c r="H18" s="260">
        <f>'الناتج المحلي GDP'!R21/'الناتج المحلي GDP'!$R$8*100</f>
        <v>3.7490021436455248</v>
      </c>
      <c r="I18" s="260">
        <f>'الناتج المحلي GDP'!S21/'الناتج المحلي GDP'!$S$8*100</f>
        <v>3.5281542971806461</v>
      </c>
      <c r="J18" s="277">
        <f>'الناتج المحلي GDP'!T21/'الناتج المحلي GDP'!$T$8*100</f>
        <v>3.7746094511908366</v>
      </c>
      <c r="K18" s="212" t="s">
        <v>79</v>
      </c>
      <c r="L18" s="187"/>
      <c r="M18" s="186"/>
      <c r="V18" s="207"/>
      <c r="W18" s="207"/>
      <c r="X18" s="207"/>
      <c r="Y18" s="207"/>
      <c r="Z18" s="207"/>
      <c r="AA18" s="207"/>
      <c r="AB18" s="207"/>
      <c r="AC18" s="207"/>
      <c r="AD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R18" s="207"/>
      <c r="AS18" s="207"/>
      <c r="AT18" s="207"/>
      <c r="AU18" s="207"/>
      <c r="AV18" s="207"/>
      <c r="AW18" s="207"/>
      <c r="BF18" s="216"/>
      <c r="BG18" s="216"/>
      <c r="BH18" s="216"/>
      <c r="BI18" s="216"/>
    </row>
    <row r="19" spans="1:61" ht="31.5" x14ac:dyDescent="0.25">
      <c r="A19" s="211" t="s">
        <v>80</v>
      </c>
      <c r="B19" s="197" t="s">
        <v>81</v>
      </c>
      <c r="C19" s="260">
        <f>'الناتج المحلي GDP'!M22/'الناتج المحلي GDP'!$M$8*100</f>
        <v>2.5094748136014604</v>
      </c>
      <c r="D19" s="260">
        <f>'الناتج المحلي GDP'!N22/'الناتج المحلي GDP'!$N$8*100</f>
        <v>2.3367256917926706</v>
      </c>
      <c r="E19" s="260">
        <f>'الناتج المحلي GDP'!O22/'الناتج المحلي GDP'!$O$8*100</f>
        <v>2.1858111889781227</v>
      </c>
      <c r="F19" s="260">
        <f>'الناتج المحلي GDP'!P22/'الناتج المحلي GDP'!$P$8*100</f>
        <v>2.1431149997414258</v>
      </c>
      <c r="G19" s="260">
        <f>'الناتج المحلي GDP'!Q22/'الناتج المحلي GDP'!$Q$8*100</f>
        <v>2.1389119717725027</v>
      </c>
      <c r="H19" s="260">
        <f>'الناتج المحلي GDP'!R22/'الناتج المحلي GDP'!$R$8*100</f>
        <v>2.3200380870258721</v>
      </c>
      <c r="I19" s="260">
        <f>'الناتج المحلي GDP'!S22/'الناتج المحلي GDP'!$S$8*100</f>
        <v>2.2053283669610559</v>
      </c>
      <c r="J19" s="277">
        <f>'الناتج المحلي GDP'!T22/'الناتج المحلي GDP'!$T$8*100</f>
        <v>2.2136055412562596</v>
      </c>
      <c r="K19" s="212" t="s">
        <v>82</v>
      </c>
      <c r="L19" s="187"/>
      <c r="M19" s="186"/>
      <c r="V19" s="207"/>
      <c r="W19" s="207"/>
      <c r="X19" s="207"/>
      <c r="Y19" s="207"/>
      <c r="Z19" s="207"/>
      <c r="AA19" s="207"/>
      <c r="AB19" s="207"/>
      <c r="AC19" s="207"/>
      <c r="AD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R19" s="207"/>
      <c r="AS19" s="207"/>
      <c r="AT19" s="207"/>
      <c r="AU19" s="207"/>
      <c r="AV19" s="207"/>
      <c r="AW19" s="207"/>
      <c r="BF19" s="216"/>
      <c r="BG19" s="216"/>
      <c r="BH19" s="216"/>
      <c r="BI19" s="216"/>
    </row>
    <row r="20" spans="1:61" ht="31.5" x14ac:dyDescent="0.25">
      <c r="A20" s="211" t="s">
        <v>83</v>
      </c>
      <c r="B20" s="197" t="s">
        <v>84</v>
      </c>
      <c r="C20" s="260">
        <f>'الناتج المحلي GDP'!M23/'الناتج المحلي GDP'!$M$8*100</f>
        <v>9.1991089498679646</v>
      </c>
      <c r="D20" s="260">
        <f>'الناتج المحلي GDP'!N23/'الناتج المحلي GDP'!$N$8*100</f>
        <v>10.23937932440538</v>
      </c>
      <c r="E20" s="260">
        <f>'الناتج المحلي GDP'!O23/'الناتج المحلي GDP'!$O$8*100</f>
        <v>11.325905981571317</v>
      </c>
      <c r="F20" s="260">
        <f>'الناتج المحلي GDP'!P23/'الناتج المحلي GDP'!$P$8*100</f>
        <v>10.87467469464651</v>
      </c>
      <c r="G20" s="260">
        <f>'الناتج المحلي GDP'!Q23/'الناتج المحلي GDP'!$Q$8*100</f>
        <v>10.364249805561139</v>
      </c>
      <c r="H20" s="260">
        <f>'الناتج المحلي GDP'!R23/'الناتج المحلي GDP'!$R$8*100</f>
        <v>10.651728894144355</v>
      </c>
      <c r="I20" s="260">
        <f>'الناتج المحلي GDP'!S23/'الناتج المحلي GDP'!$S$8*100</f>
        <v>11.435606233551637</v>
      </c>
      <c r="J20" s="277">
        <f>'الناتج المحلي GDP'!T23/'الناتج المحلي GDP'!$T$8*100</f>
        <v>11.983918294881878</v>
      </c>
      <c r="K20" s="212" t="s">
        <v>85</v>
      </c>
      <c r="L20" s="187"/>
      <c r="M20" s="186"/>
      <c r="T20" s="207"/>
      <c r="U20" s="207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R20" s="207"/>
      <c r="AS20" s="207"/>
      <c r="AT20" s="207"/>
      <c r="AU20" s="207"/>
      <c r="AV20" s="207"/>
      <c r="AW20" s="207"/>
      <c r="BF20" s="216"/>
      <c r="BG20" s="216"/>
      <c r="BH20" s="216"/>
      <c r="BI20" s="216"/>
    </row>
    <row r="21" spans="1:61" ht="15.75" x14ac:dyDescent="0.25">
      <c r="A21" s="211" t="s">
        <v>86</v>
      </c>
      <c r="B21" s="197" t="s">
        <v>87</v>
      </c>
      <c r="C21" s="260">
        <f>'الناتج المحلي GDP'!M24/'الناتج المحلي GDP'!$M$8*100</f>
        <v>2.3001421804650426</v>
      </c>
      <c r="D21" s="260">
        <f>'الناتج المحلي GDP'!N24/'الناتج المحلي GDP'!$N$8*100</f>
        <v>2.5074087606633628</v>
      </c>
      <c r="E21" s="260">
        <f>'الناتج المحلي GDP'!O24/'الناتج المحلي GDP'!$O$8*100</f>
        <v>2.4121735641046889</v>
      </c>
      <c r="F21" s="260">
        <f>'الناتج المحلي GDP'!P24/'الناتج المحلي GDP'!$P$8*100</f>
        <v>2.4150090698781255</v>
      </c>
      <c r="G21" s="260">
        <f>'الناتج المحلي GDP'!Q24/'الناتج المحلي GDP'!$Q$8*100</f>
        <v>2.3185950616342157</v>
      </c>
      <c r="H21" s="260">
        <f>'الناتج المحلي GDP'!R24/'الناتج المحلي GDP'!$R$8*100</f>
        <v>2.5447646272523254</v>
      </c>
      <c r="I21" s="260">
        <f>'الناتج المحلي GDP'!S24/'الناتج المحلي GDP'!$S$8*100</f>
        <v>2.6437844940229072</v>
      </c>
      <c r="J21" s="277">
        <f>'الناتج المحلي GDP'!T24/'الناتج المحلي GDP'!$T$8*100</f>
        <v>2.6495698792907549</v>
      </c>
      <c r="K21" s="212" t="s">
        <v>88</v>
      </c>
      <c r="L21" s="187"/>
      <c r="M21" s="186"/>
      <c r="V21" s="207"/>
      <c r="W21" s="207"/>
      <c r="X21" s="207"/>
      <c r="Y21" s="207"/>
      <c r="Z21" s="207"/>
      <c r="AA21" s="207"/>
      <c r="AB21" s="207"/>
      <c r="AC21" s="207"/>
      <c r="AD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R21" s="207"/>
      <c r="AS21" s="207"/>
      <c r="AT21" s="207"/>
      <c r="AU21" s="207"/>
      <c r="AV21" s="207"/>
      <c r="AW21" s="207"/>
      <c r="BF21" s="216"/>
      <c r="BG21" s="216"/>
      <c r="BH21" s="216"/>
      <c r="BI21" s="216"/>
    </row>
    <row r="22" spans="1:61" ht="31.5" x14ac:dyDescent="0.25">
      <c r="A22" s="211" t="s">
        <v>89</v>
      </c>
      <c r="B22" s="197" t="s">
        <v>90</v>
      </c>
      <c r="C22" s="260">
        <f>'الناتج المحلي GDP'!M25/'الناتج المحلي GDP'!$M$8*100</f>
        <v>1.4517135663831104</v>
      </c>
      <c r="D22" s="260">
        <f>'الناتج المحلي GDP'!N25/'الناتج المحلي GDP'!$N$8*100</f>
        <v>1.9288767302220604</v>
      </c>
      <c r="E22" s="260">
        <f>'الناتج المحلي GDP'!O25/'الناتج المحلي GDP'!$O$8*100</f>
        <v>2.4090455699268181</v>
      </c>
      <c r="F22" s="260">
        <f>'الناتج المحلي GDP'!P25/'الناتج المحلي GDP'!$P$8*100</f>
        <v>2.3644998442494067</v>
      </c>
      <c r="G22" s="260">
        <f>'الناتج المحلي GDP'!Q25/'الناتج المحلي GDP'!$Q$8*100</f>
        <v>2.2958273832898719</v>
      </c>
      <c r="H22" s="260">
        <f>'الناتج المحلي GDP'!R25/'الناتج المحلي GDP'!$R$8*100</f>
        <v>2.4188643032788231</v>
      </c>
      <c r="I22" s="260">
        <f>'الناتج المحلي GDP'!S25/'الناتج المحلي GDP'!$S$8*100</f>
        <v>2.3296573089073926</v>
      </c>
      <c r="J22" s="277">
        <f>'الناتج المحلي GDP'!T25/'الناتج المحلي GDP'!$T$8*100</f>
        <v>2.4705682879382009</v>
      </c>
      <c r="K22" s="212" t="s">
        <v>91</v>
      </c>
      <c r="L22" s="187"/>
      <c r="M22" s="186"/>
      <c r="V22" s="207"/>
      <c r="W22" s="207"/>
      <c r="X22" s="207"/>
      <c r="Y22" s="207"/>
      <c r="Z22" s="207"/>
      <c r="AA22" s="207"/>
      <c r="AB22" s="207"/>
      <c r="AC22" s="207"/>
      <c r="AD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R22" s="207"/>
      <c r="AS22" s="207"/>
      <c r="AT22" s="207"/>
      <c r="AU22" s="207"/>
      <c r="AV22" s="207"/>
      <c r="AW22" s="207"/>
      <c r="BF22" s="216"/>
      <c r="BG22" s="216"/>
      <c r="BH22" s="216"/>
      <c r="BI22" s="216"/>
    </row>
    <row r="23" spans="1:61" ht="31.5" x14ac:dyDescent="0.25">
      <c r="A23" s="211" t="s">
        <v>92</v>
      </c>
      <c r="B23" s="197" t="s">
        <v>93</v>
      </c>
      <c r="C23" s="260">
        <f>'الناتج المحلي GDP'!M26/'الناتج المحلي GDP'!$M$8*100</f>
        <v>0.64661259213886335</v>
      </c>
      <c r="D23" s="260">
        <f>'الناتج المحلي GDP'!N26/'الناتج المحلي GDP'!$N$8*100</f>
        <v>0.67932213087548732</v>
      </c>
      <c r="E23" s="260">
        <f>'الناتج المحلي GDP'!O26/'الناتج المحلي GDP'!$O$8*100</f>
        <v>0.52561625442755755</v>
      </c>
      <c r="F23" s="260">
        <f>'الناتج المحلي GDP'!P26/'الناتج المحلي GDP'!$P$8*100</f>
        <v>0.48328362381925455</v>
      </c>
      <c r="G23" s="260">
        <f>'الناتج المحلي GDP'!Q26/'الناتج المحلي GDP'!$Q$8*100</f>
        <v>0.47114826777307089</v>
      </c>
      <c r="H23" s="260">
        <f>'الناتج المحلي GDP'!R26/'الناتج المحلي GDP'!$R$8*100</f>
        <v>0.49363312051106023</v>
      </c>
      <c r="I23" s="260">
        <f>'الناتج المحلي GDP'!S26/'الناتج المحلي GDP'!$S$8*100</f>
        <v>0.50637881614290126</v>
      </c>
      <c r="J23" s="277">
        <f>'الناتج المحلي GDP'!T26/'الناتج المحلي GDP'!$T$8*100</f>
        <v>0.49521948854040904</v>
      </c>
      <c r="K23" s="212" t="s">
        <v>94</v>
      </c>
      <c r="L23" s="187"/>
      <c r="M23" s="186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R23" s="207"/>
      <c r="AS23" s="207"/>
      <c r="AT23" s="207"/>
      <c r="AU23" s="207"/>
      <c r="AV23" s="207"/>
      <c r="AW23" s="207"/>
      <c r="BF23" s="216"/>
      <c r="BG23" s="216"/>
      <c r="BH23" s="216"/>
      <c r="BI23" s="216"/>
    </row>
    <row r="24" spans="1:61" ht="32.25" thickBot="1" x14ac:dyDescent="0.3">
      <c r="A24" s="161" t="s">
        <v>95</v>
      </c>
      <c r="B24" s="238" t="s">
        <v>96</v>
      </c>
      <c r="C24" s="278">
        <f>'الناتج المحلي GDP'!M27/'الناتج المحلي GDP'!$M$8*100</f>
        <v>0.49054551601575108</v>
      </c>
      <c r="D24" s="278">
        <f>'الناتج المحلي GDP'!N27/'الناتج المحلي GDP'!$N$8*100</f>
        <v>0.52964618870323987</v>
      </c>
      <c r="E24" s="278">
        <f>'الناتج المحلي GDP'!O27/'الناتج المحلي GDP'!$O$8*100</f>
        <v>0.75862059774224422</v>
      </c>
      <c r="F24" s="278">
        <f>'الناتج المحلي GDP'!P27/'الناتج المحلي GDP'!$P$8*100</f>
        <v>0.85364618985973839</v>
      </c>
      <c r="G24" s="278">
        <f>'الناتج المحلي GDP'!Q27/'الناتج المحلي GDP'!$Q$8*100</f>
        <v>0.89067105750027054</v>
      </c>
      <c r="H24" s="278">
        <f>'الناتج المحلي GDP'!R27/'الناتج المحلي GDP'!$R$8*100</f>
        <v>0.97101880654592487</v>
      </c>
      <c r="I24" s="278">
        <f>'الناتج المحلي GDP'!S27/'الناتج المحلي GDP'!$S$8*100</f>
        <v>1.0386172936129479</v>
      </c>
      <c r="J24" s="279">
        <f>'الناتج المحلي GDP'!T27/'الناتج المحلي GDP'!$T$8*100</f>
        <v>1.1292782788174458</v>
      </c>
      <c r="K24" s="239" t="s">
        <v>97</v>
      </c>
      <c r="L24" s="187"/>
      <c r="M24" s="186"/>
      <c r="T24" s="207"/>
      <c r="U24" s="207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R24" s="207"/>
      <c r="AS24" s="207"/>
      <c r="AT24" s="207"/>
      <c r="AU24" s="207"/>
      <c r="AV24" s="207"/>
      <c r="AW24" s="207"/>
      <c r="BF24" s="216"/>
      <c r="BG24" s="216"/>
      <c r="BH24" s="216"/>
      <c r="BI24" s="216"/>
    </row>
    <row r="25" spans="1:61" x14ac:dyDescent="0.25">
      <c r="A25" s="226" t="s">
        <v>118</v>
      </c>
      <c r="D25" s="208"/>
      <c r="E25" s="208"/>
      <c r="K25" s="227" t="s">
        <v>119</v>
      </c>
      <c r="N25" s="208"/>
      <c r="O25" s="208"/>
      <c r="P25" s="208"/>
      <c r="Q25" s="208"/>
      <c r="R25" s="208"/>
      <c r="S25" s="208"/>
    </row>
    <row r="26" spans="1:61" s="234" customFormat="1" x14ac:dyDescent="0.25">
      <c r="A26" s="245"/>
      <c r="B26" s="213"/>
      <c r="K26" s="246"/>
    </row>
    <row r="30" spans="1:61" x14ac:dyDescent="0.25">
      <c r="A30" s="208"/>
      <c r="B30" s="208"/>
      <c r="N30" s="223"/>
      <c r="O30" s="223"/>
      <c r="P30" s="223"/>
      <c r="Q30" s="223"/>
      <c r="R30" s="223"/>
      <c r="S30" s="223"/>
    </row>
    <row r="31" spans="1:61" x14ac:dyDescent="0.25">
      <c r="A31" s="208"/>
      <c r="B31" s="208"/>
    </row>
  </sheetData>
  <mergeCells count="3">
    <mergeCell ref="A2:K2"/>
    <mergeCell ref="A3:K3"/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9"/>
  <sheetViews>
    <sheetView rightToLeft="1" zoomScaleNormal="100" workbookViewId="0">
      <selection activeCell="D11" sqref="D11"/>
    </sheetView>
  </sheetViews>
  <sheetFormatPr defaultColWidth="9.140625" defaultRowHeight="15" x14ac:dyDescent="0.25"/>
  <cols>
    <col min="1" max="1" width="7.140625" style="74" customWidth="1"/>
    <col min="2" max="2" width="36.7109375" style="74" customWidth="1"/>
    <col min="3" max="6" width="8.42578125" style="74" customWidth="1"/>
    <col min="7" max="12" width="8.42578125" style="61" customWidth="1"/>
    <col min="13" max="18" width="10.140625" style="61" bestFit="1" customWidth="1"/>
    <col min="19" max="20" width="10.140625" style="87" bestFit="1" customWidth="1"/>
    <col min="21" max="21" width="36.7109375" style="61" customWidth="1"/>
    <col min="22" max="16384" width="9.140625" style="61"/>
  </cols>
  <sheetData>
    <row r="1" spans="1:52" x14ac:dyDescent="0.25">
      <c r="S1" s="61"/>
      <c r="T1" s="61"/>
    </row>
    <row r="2" spans="1:52" ht="18.75" x14ac:dyDescent="0.25">
      <c r="A2" s="283" t="s">
        <v>102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52" ht="18.75" x14ac:dyDescent="0.25">
      <c r="A3" s="282" t="s">
        <v>113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</row>
    <row r="4" spans="1:52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</row>
    <row r="5" spans="1:52" s="66" customFormat="1" ht="12.75" thickBot="1" x14ac:dyDescent="0.3">
      <c r="A5" s="45" t="s">
        <v>38</v>
      </c>
      <c r="B5" s="46"/>
      <c r="C5" s="46"/>
      <c r="D5" s="46"/>
      <c r="E5" s="46"/>
      <c r="F5" s="46"/>
      <c r="G5" s="47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77"/>
      <c r="T5" s="253"/>
      <c r="U5" s="77" t="s">
        <v>39</v>
      </c>
    </row>
    <row r="6" spans="1:52" s="85" customFormat="1" ht="22.5" customHeight="1" thickBot="1" x14ac:dyDescent="0.3">
      <c r="A6" s="117" t="s">
        <v>40</v>
      </c>
      <c r="B6" s="118" t="s">
        <v>2</v>
      </c>
      <c r="C6" s="119">
        <v>2001</v>
      </c>
      <c r="D6" s="119">
        <v>2002</v>
      </c>
      <c r="E6" s="119">
        <v>2003</v>
      </c>
      <c r="F6" s="119">
        <v>2004</v>
      </c>
      <c r="G6" s="119">
        <v>2005</v>
      </c>
      <c r="H6" s="119">
        <v>2006</v>
      </c>
      <c r="I6" s="119">
        <v>2007</v>
      </c>
      <c r="J6" s="119">
        <v>2008</v>
      </c>
      <c r="K6" s="119">
        <v>2009</v>
      </c>
      <c r="L6" s="119">
        <v>2010</v>
      </c>
      <c r="M6" s="119">
        <v>2011</v>
      </c>
      <c r="N6" s="119">
        <v>2012</v>
      </c>
      <c r="O6" s="119">
        <v>2013</v>
      </c>
      <c r="P6" s="119">
        <v>2014</v>
      </c>
      <c r="Q6" s="119">
        <v>2015</v>
      </c>
      <c r="R6" s="119">
        <v>2016</v>
      </c>
      <c r="S6" s="120">
        <v>2017</v>
      </c>
      <c r="T6" s="120">
        <v>2018</v>
      </c>
      <c r="U6" s="121" t="s">
        <v>41</v>
      </c>
    </row>
    <row r="7" spans="1:52" ht="23.25" customHeight="1" thickBot="1" x14ac:dyDescent="0.3">
      <c r="A7" s="57"/>
      <c r="B7" s="54" t="s">
        <v>98</v>
      </c>
      <c r="C7" s="58">
        <v>272316.92127494508</v>
      </c>
      <c r="D7" s="58">
        <v>285904.72801249626</v>
      </c>
      <c r="E7" s="58">
        <v>328716.35921936564</v>
      </c>
      <c r="F7" s="58">
        <v>420127.48164823063</v>
      </c>
      <c r="G7" s="58">
        <v>537501.10337125883</v>
      </c>
      <c r="H7" s="58">
        <v>672152.54593350238</v>
      </c>
      <c r="I7" s="58">
        <v>740329.25651287322</v>
      </c>
      <c r="J7" s="58">
        <v>948575.32419215527</v>
      </c>
      <c r="K7" s="58">
        <v>783884.09199699864</v>
      </c>
      <c r="L7" s="58">
        <v>945434.42277052614</v>
      </c>
      <c r="M7" s="58">
        <v>1224916.9761555062</v>
      </c>
      <c r="N7" s="58">
        <v>1296552.5387766378</v>
      </c>
      <c r="O7" s="58">
        <v>1338102.6457652519</v>
      </c>
      <c r="P7" s="58">
        <v>1396590.6502204384</v>
      </c>
      <c r="Q7" s="58">
        <v>1219232.0245929074</v>
      </c>
      <c r="R7" s="58">
        <v>1190053.9620340846</v>
      </c>
      <c r="S7" s="58">
        <v>1275155.439078294</v>
      </c>
      <c r="T7" s="58">
        <v>1423328.6449849759</v>
      </c>
      <c r="U7" s="59" t="s">
        <v>99</v>
      </c>
      <c r="V7" s="80"/>
      <c r="W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J7" s="60"/>
      <c r="AK7" s="60"/>
      <c r="AL7" s="60"/>
      <c r="AM7" s="60"/>
      <c r="AN7" s="60"/>
      <c r="AO7" s="60"/>
    </row>
    <row r="8" spans="1:52" ht="23.25" customHeight="1" thickBot="1" x14ac:dyDescent="0.3">
      <c r="A8" s="82"/>
      <c r="B8" s="78" t="s">
        <v>100</v>
      </c>
      <c r="C8" s="83">
        <v>190114.16678113138</v>
      </c>
      <c r="D8" s="83">
        <v>204949.86777275801</v>
      </c>
      <c r="E8" s="83">
        <v>223673.2148193256</v>
      </c>
      <c r="F8" s="83">
        <v>262355.49271563342</v>
      </c>
      <c r="G8" s="83">
        <v>306463.51287145982</v>
      </c>
      <c r="H8" s="83">
        <v>359877.71985045844</v>
      </c>
      <c r="I8" s="83">
        <v>411424.87414187327</v>
      </c>
      <c r="J8" s="83">
        <v>526121.00703941751</v>
      </c>
      <c r="K8" s="83">
        <v>534743.36229599861</v>
      </c>
      <c r="L8" s="83">
        <v>617572.27932230383</v>
      </c>
      <c r="M8" s="83">
        <v>727216.69855600619</v>
      </c>
      <c r="N8" s="83">
        <v>764033.39204123779</v>
      </c>
      <c r="O8" s="83">
        <v>807742.39635400195</v>
      </c>
      <c r="P8" s="83">
        <v>885651.52021458838</v>
      </c>
      <c r="Q8" s="83">
        <v>914811.11251319991</v>
      </c>
      <c r="R8" s="83">
        <v>919799.96680948464</v>
      </c>
      <c r="S8" s="83">
        <v>944160.8425896829</v>
      </c>
      <c r="T8" s="83">
        <v>993181.98760417593</v>
      </c>
      <c r="U8" s="84" t="s">
        <v>101</v>
      </c>
      <c r="V8" s="80"/>
      <c r="W8" s="80"/>
      <c r="AC8" s="80"/>
      <c r="AD8" s="80"/>
      <c r="AE8" s="80"/>
      <c r="AF8" s="80"/>
      <c r="AG8" s="80"/>
      <c r="AH8" s="80"/>
      <c r="AJ8" s="60"/>
      <c r="AK8" s="60"/>
      <c r="AL8" s="60"/>
      <c r="AM8" s="60"/>
      <c r="AN8" s="60"/>
      <c r="AO8" s="60"/>
    </row>
    <row r="9" spans="1:52" s="69" customFormat="1" ht="21.75" customHeight="1" thickBot="1" x14ac:dyDescent="0.3">
      <c r="A9" s="104"/>
      <c r="B9" s="78" t="s">
        <v>42</v>
      </c>
      <c r="C9" s="83">
        <v>238255.16283013113</v>
      </c>
      <c r="D9" s="83">
        <v>249299.73322387328</v>
      </c>
      <c r="E9" s="83">
        <v>290170.25912625255</v>
      </c>
      <c r="F9" s="83">
        <v>377568.78183193062</v>
      </c>
      <c r="G9" s="83">
        <v>491658.05829890119</v>
      </c>
      <c r="H9" s="83">
        <v>620567.38487458846</v>
      </c>
      <c r="I9" s="83">
        <v>681262.69283357973</v>
      </c>
      <c r="J9" s="83">
        <v>870864.78944166936</v>
      </c>
      <c r="K9" s="83">
        <v>701654.82673931716</v>
      </c>
      <c r="L9" s="83">
        <v>853313.48257676174</v>
      </c>
      <c r="M9" s="83">
        <v>1109117.4572306636</v>
      </c>
      <c r="N9" s="83">
        <v>1167264.605173612</v>
      </c>
      <c r="O9" s="83">
        <v>1191254.047142016</v>
      </c>
      <c r="P9" s="83">
        <v>1232675.2046670825</v>
      </c>
      <c r="Q9" s="83">
        <v>1049450.278578958</v>
      </c>
      <c r="R9" s="83">
        <v>1011801.5559221</v>
      </c>
      <c r="S9" s="63">
        <v>1085573.250198029</v>
      </c>
      <c r="T9" s="63">
        <v>1231755.0150274616</v>
      </c>
      <c r="U9" s="105" t="s">
        <v>43</v>
      </c>
      <c r="V9" s="68"/>
      <c r="W9" s="68"/>
      <c r="X9" s="68"/>
      <c r="Y9" s="68"/>
      <c r="Z9" s="68"/>
      <c r="AA9" s="68"/>
      <c r="AB9" s="68"/>
    </row>
    <row r="10" spans="1:52" ht="15.75" x14ac:dyDescent="0.25">
      <c r="A10" s="103" t="s">
        <v>44</v>
      </c>
      <c r="B10" s="41" t="s">
        <v>45</v>
      </c>
      <c r="C10" s="67">
        <v>8169.3933345594469</v>
      </c>
      <c r="D10" s="67">
        <v>8601.4703310237073</v>
      </c>
      <c r="E10" s="67">
        <v>8150.6642126345214</v>
      </c>
      <c r="F10" s="67">
        <v>7787.6474730236314</v>
      </c>
      <c r="G10" s="67">
        <v>7417.1288265532849</v>
      </c>
      <c r="H10" s="67">
        <v>7333.6053854194197</v>
      </c>
      <c r="I10" s="67">
        <v>7006.7011633066668</v>
      </c>
      <c r="J10" s="67">
        <v>7279.9625086756259</v>
      </c>
      <c r="K10" s="67">
        <v>7722.9653010666898</v>
      </c>
      <c r="L10" s="67">
        <v>7489.6592192425878</v>
      </c>
      <c r="M10" s="67">
        <v>8442.7805227399058</v>
      </c>
      <c r="N10" s="67">
        <v>8806.4008753179733</v>
      </c>
      <c r="O10" s="67">
        <v>9515.8088528514982</v>
      </c>
      <c r="P10" s="67">
        <v>9903.0586250938322</v>
      </c>
      <c r="Q10" s="67">
        <v>10437.823790848899</v>
      </c>
      <c r="R10" s="67">
        <v>10745.002032358512</v>
      </c>
      <c r="S10" s="67">
        <v>11284.104934858358</v>
      </c>
      <c r="T10" s="67">
        <v>11554.359371647297</v>
      </c>
      <c r="U10" s="42" t="s">
        <v>46</v>
      </c>
      <c r="V10" s="80"/>
      <c r="W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J10" s="60"/>
      <c r="AK10" s="60"/>
      <c r="AL10" s="60"/>
      <c r="AM10" s="60"/>
      <c r="AN10" s="60"/>
      <c r="AO10" s="60"/>
      <c r="AW10" s="81"/>
      <c r="AX10" s="81"/>
      <c r="AY10" s="81"/>
      <c r="AZ10" s="81"/>
    </row>
    <row r="11" spans="1:52" ht="31.5" x14ac:dyDescent="0.25">
      <c r="A11" s="70" t="s">
        <v>47</v>
      </c>
      <c r="B11" s="43" t="s">
        <v>48</v>
      </c>
      <c r="C11" s="71">
        <v>82202.7544938137</v>
      </c>
      <c r="D11" s="71">
        <v>80954.860239738235</v>
      </c>
      <c r="E11" s="71">
        <v>105043.14440004002</v>
      </c>
      <c r="F11" s="71">
        <v>157771.98893259722</v>
      </c>
      <c r="G11" s="71">
        <v>231037.590499799</v>
      </c>
      <c r="H11" s="71">
        <v>312274.82608304394</v>
      </c>
      <c r="I11" s="71">
        <v>328904.38237099996</v>
      </c>
      <c r="J11" s="71">
        <v>422454.31715273781</v>
      </c>
      <c r="K11" s="71">
        <v>249140.729701</v>
      </c>
      <c r="L11" s="71">
        <v>327862.14344822225</v>
      </c>
      <c r="M11" s="71">
        <v>497700.27759950003</v>
      </c>
      <c r="N11" s="71">
        <v>532519.14673539996</v>
      </c>
      <c r="O11" s="71">
        <v>530360.24941125</v>
      </c>
      <c r="P11" s="71">
        <v>510939.13000585005</v>
      </c>
      <c r="Q11" s="71">
        <v>304420.91207970749</v>
      </c>
      <c r="R11" s="71">
        <v>270253.99522460002</v>
      </c>
      <c r="S11" s="71">
        <v>330994.59648861113</v>
      </c>
      <c r="T11" s="71">
        <v>430146.6573808</v>
      </c>
      <c r="U11" s="44" t="s">
        <v>49</v>
      </c>
      <c r="V11" s="80"/>
      <c r="W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J11" s="60"/>
      <c r="AK11" s="60"/>
      <c r="AL11" s="60"/>
      <c r="AM11" s="60"/>
      <c r="AN11" s="60"/>
      <c r="AO11" s="60"/>
      <c r="AW11" s="81"/>
      <c r="AX11" s="81"/>
      <c r="AY11" s="81"/>
      <c r="AZ11" s="81"/>
    </row>
    <row r="12" spans="1:52" ht="15.75" x14ac:dyDescent="0.25">
      <c r="A12" s="70" t="s">
        <v>50</v>
      </c>
      <c r="B12" s="43" t="s">
        <v>51</v>
      </c>
      <c r="C12" s="71">
        <v>55623.72627527747</v>
      </c>
      <c r="D12" s="71">
        <v>55523.2827139828</v>
      </c>
      <c r="E12" s="71">
        <v>60149.369281415798</v>
      </c>
      <c r="F12" s="71">
        <v>71737.607160097585</v>
      </c>
      <c r="G12" s="71">
        <v>87149.517779757763</v>
      </c>
      <c r="H12" s="71">
        <v>99446.89994110816</v>
      </c>
      <c r="I12" s="71">
        <v>106169.97793141809</v>
      </c>
      <c r="J12" s="71">
        <v>129433.70889292251</v>
      </c>
      <c r="K12" s="71">
        <v>98378.234059733251</v>
      </c>
      <c r="L12" s="71">
        <v>131589.67292930005</v>
      </c>
      <c r="M12" s="71">
        <v>177542.45360472263</v>
      </c>
      <c r="N12" s="71">
        <v>182875.19042759703</v>
      </c>
      <c r="O12" s="71">
        <v>183470.76287272997</v>
      </c>
      <c r="P12" s="71">
        <v>189333.37839923351</v>
      </c>
      <c r="Q12" s="71">
        <v>171556.01138582244</v>
      </c>
      <c r="R12" s="71">
        <v>171908.16680793487</v>
      </c>
      <c r="S12" s="71">
        <v>181649.85773455954</v>
      </c>
      <c r="T12" s="71">
        <v>223742.73349311796</v>
      </c>
      <c r="U12" s="73" t="s">
        <v>52</v>
      </c>
      <c r="V12" s="80"/>
      <c r="W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J12" s="60"/>
      <c r="AK12" s="60"/>
      <c r="AL12" s="60"/>
      <c r="AM12" s="60"/>
      <c r="AN12" s="60"/>
      <c r="AO12" s="60"/>
      <c r="AW12" s="81"/>
      <c r="AX12" s="81"/>
      <c r="AY12" s="81"/>
      <c r="AZ12" s="81"/>
    </row>
    <row r="13" spans="1:52" ht="31.5" x14ac:dyDescent="0.25">
      <c r="A13" s="70" t="s">
        <v>53</v>
      </c>
      <c r="B13" s="43" t="s">
        <v>54</v>
      </c>
      <c r="C13" s="71">
        <v>5717.6062934426873</v>
      </c>
      <c r="D13" s="71">
        <v>5643.3656525354963</v>
      </c>
      <c r="E13" s="71">
        <v>7791.6374334199072</v>
      </c>
      <c r="F13" s="71">
        <v>9194.1275903292844</v>
      </c>
      <c r="G13" s="71">
        <v>11743.4411058278</v>
      </c>
      <c r="H13" s="71">
        <v>13699.338457310638</v>
      </c>
      <c r="I13" s="71">
        <v>16321.0138564721</v>
      </c>
      <c r="J13" s="71">
        <v>17920.071011542859</v>
      </c>
      <c r="K13" s="71">
        <v>19888.4177046</v>
      </c>
      <c r="L13" s="71">
        <v>29172.381828166697</v>
      </c>
      <c r="M13" s="71">
        <v>31339.034673583301</v>
      </c>
      <c r="N13" s="71">
        <v>31225.263681250002</v>
      </c>
      <c r="O13" s="71">
        <v>32096.519844859999</v>
      </c>
      <c r="P13" s="71">
        <v>34665.390563559995</v>
      </c>
      <c r="Q13" s="71">
        <v>42681.386693047789</v>
      </c>
      <c r="R13" s="71">
        <v>43371.0485682082</v>
      </c>
      <c r="S13" s="71">
        <v>49345.912073666674</v>
      </c>
      <c r="T13" s="71">
        <v>51135.323260999998</v>
      </c>
      <c r="U13" s="73" t="s">
        <v>55</v>
      </c>
      <c r="V13" s="80"/>
      <c r="W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J13" s="60"/>
      <c r="AK13" s="60"/>
      <c r="AL13" s="60"/>
      <c r="AM13" s="60"/>
      <c r="AN13" s="60"/>
      <c r="AO13" s="60"/>
      <c r="AW13" s="81"/>
      <c r="AX13" s="81"/>
      <c r="AY13" s="81"/>
      <c r="AZ13" s="81"/>
    </row>
    <row r="14" spans="1:52" ht="15.75" x14ac:dyDescent="0.25">
      <c r="A14" s="70" t="s">
        <v>56</v>
      </c>
      <c r="B14" s="43" t="s">
        <v>57</v>
      </c>
      <c r="C14" s="71">
        <v>25960.8648761</v>
      </c>
      <c r="D14" s="71">
        <v>26860.529905028001</v>
      </c>
      <c r="E14" s="71">
        <v>30176.621928542398</v>
      </c>
      <c r="F14" s="71">
        <v>35618.420465064955</v>
      </c>
      <c r="G14" s="71">
        <v>45070.667133868985</v>
      </c>
      <c r="H14" s="71">
        <v>61746.508383736844</v>
      </c>
      <c r="I14" s="71">
        <v>78215.229305749162</v>
      </c>
      <c r="J14" s="71">
        <v>116402.23696867122</v>
      </c>
      <c r="K14" s="71">
        <v>146705.28912968753</v>
      </c>
      <c r="L14" s="71">
        <v>156057.38180185622</v>
      </c>
      <c r="M14" s="71">
        <v>167529.32478220429</v>
      </c>
      <c r="N14" s="71">
        <v>161490.89495125628</v>
      </c>
      <c r="O14" s="71">
        <v>169740.92899274005</v>
      </c>
      <c r="P14" s="71">
        <v>185893.40460223999</v>
      </c>
      <c r="Q14" s="71">
        <v>194626.16539400001</v>
      </c>
      <c r="R14" s="71">
        <v>186906.78734251368</v>
      </c>
      <c r="S14" s="71">
        <v>186050.93025799305</v>
      </c>
      <c r="T14" s="71">
        <v>189278.81697641942</v>
      </c>
      <c r="U14" s="73" t="s">
        <v>58</v>
      </c>
      <c r="V14" s="80"/>
      <c r="W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J14" s="60"/>
      <c r="AK14" s="60"/>
      <c r="AL14" s="60"/>
      <c r="AM14" s="60"/>
      <c r="AN14" s="60"/>
      <c r="AO14" s="60"/>
      <c r="AW14" s="81"/>
      <c r="AX14" s="81"/>
      <c r="AY14" s="81"/>
      <c r="AZ14" s="81"/>
    </row>
    <row r="15" spans="1:52" ht="31.5" x14ac:dyDescent="0.25">
      <c r="A15" s="70" t="s">
        <v>59</v>
      </c>
      <c r="B15" s="43" t="s">
        <v>60</v>
      </c>
      <c r="C15" s="71">
        <v>18999.155592676401</v>
      </c>
      <c r="D15" s="71">
        <v>20805.705775673847</v>
      </c>
      <c r="E15" s="71">
        <v>21738.396983431958</v>
      </c>
      <c r="F15" s="71">
        <v>23860.072659075006</v>
      </c>
      <c r="G15" s="71">
        <v>26388.539511317096</v>
      </c>
      <c r="H15" s="71">
        <v>29392.213606146852</v>
      </c>
      <c r="I15" s="71">
        <v>33421.62310542872</v>
      </c>
      <c r="J15" s="71">
        <v>40283.287121287758</v>
      </c>
      <c r="K15" s="71">
        <v>34661.400267265315</v>
      </c>
      <c r="L15" s="71">
        <v>37746.28451125553</v>
      </c>
      <c r="M15" s="71">
        <v>37704.501108183715</v>
      </c>
      <c r="N15" s="71">
        <v>42099.202354215406</v>
      </c>
      <c r="O15" s="71">
        <v>46746.60675264</v>
      </c>
      <c r="P15" s="71">
        <v>52697.256945699999</v>
      </c>
      <c r="Q15" s="71">
        <v>58646.124718723295</v>
      </c>
      <c r="R15" s="71">
        <v>64718.165435737123</v>
      </c>
      <c r="S15" s="71">
        <v>65279.099175842151</v>
      </c>
      <c r="T15" s="71">
        <v>67715.677233523835</v>
      </c>
      <c r="U15" s="73" t="s">
        <v>61</v>
      </c>
      <c r="V15" s="80"/>
      <c r="W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J15" s="60"/>
      <c r="AK15" s="60"/>
      <c r="AL15" s="60"/>
      <c r="AM15" s="60"/>
      <c r="AN15" s="60"/>
      <c r="AO15" s="60"/>
      <c r="AW15" s="81"/>
      <c r="AX15" s="81"/>
      <c r="AY15" s="81"/>
      <c r="AZ15" s="81"/>
    </row>
    <row r="16" spans="1:52" ht="15.75" x14ac:dyDescent="0.25">
      <c r="A16" s="70" t="s">
        <v>62</v>
      </c>
      <c r="B16" s="43" t="s">
        <v>63</v>
      </c>
      <c r="C16" s="71">
        <v>4817.1982732349243</v>
      </c>
      <c r="D16" s="71">
        <v>6381.4551776953458</v>
      </c>
      <c r="E16" s="71">
        <v>7380.5444744776914</v>
      </c>
      <c r="F16" s="71">
        <v>11213.222272092007</v>
      </c>
      <c r="G16" s="71">
        <v>15751.372683885933</v>
      </c>
      <c r="H16" s="71">
        <v>18786.424119133939</v>
      </c>
      <c r="I16" s="71">
        <v>20905.807262249931</v>
      </c>
      <c r="J16" s="71">
        <v>28292.453930435327</v>
      </c>
      <c r="K16" s="71">
        <v>27914.912102106264</v>
      </c>
      <c r="L16" s="71">
        <v>33829.132436892782</v>
      </c>
      <c r="M16" s="71">
        <v>43786.891347175653</v>
      </c>
      <c r="N16" s="71">
        <v>49665.992015328535</v>
      </c>
      <c r="O16" s="71">
        <v>56529.026395349989</v>
      </c>
      <c r="P16" s="71">
        <v>63782.599477009993</v>
      </c>
      <c r="Q16" s="71">
        <v>68163.645558537188</v>
      </c>
      <c r="R16" s="71">
        <v>58783.052824878199</v>
      </c>
      <c r="S16" s="71">
        <v>52448.768678720407</v>
      </c>
      <c r="T16" s="71">
        <v>53512.41037939024</v>
      </c>
      <c r="U16" s="73" t="s">
        <v>64</v>
      </c>
      <c r="W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J16" s="60"/>
      <c r="AK16" s="60"/>
      <c r="AL16" s="60"/>
      <c r="AM16" s="60"/>
      <c r="AN16" s="60"/>
      <c r="AO16" s="60"/>
      <c r="AW16" s="81"/>
      <c r="AX16" s="81"/>
      <c r="AY16" s="81"/>
      <c r="AZ16" s="81"/>
    </row>
    <row r="17" spans="1:52" ht="31.5" x14ac:dyDescent="0.25">
      <c r="A17" s="70" t="s">
        <v>65</v>
      </c>
      <c r="B17" s="43" t="s">
        <v>66</v>
      </c>
      <c r="C17" s="71">
        <v>3537.7980403400002</v>
      </c>
      <c r="D17" s="71">
        <v>4062.3779180699999</v>
      </c>
      <c r="E17" s="71">
        <v>4215.0053252799999</v>
      </c>
      <c r="F17" s="71">
        <v>4983.18956772</v>
      </c>
      <c r="G17" s="71">
        <v>6207.8450238940004</v>
      </c>
      <c r="H17" s="71">
        <v>7047.8398134599993</v>
      </c>
      <c r="I17" s="71">
        <v>7615.9404085759097</v>
      </c>
      <c r="J17" s="71">
        <v>10357.089883912829</v>
      </c>
      <c r="K17" s="71">
        <v>10309.336586539283</v>
      </c>
      <c r="L17" s="71">
        <v>13405.647399053651</v>
      </c>
      <c r="M17" s="71">
        <v>15368.559148648121</v>
      </c>
      <c r="N17" s="71">
        <v>16987.882615577124</v>
      </c>
      <c r="O17" s="71">
        <v>17689.264247290001</v>
      </c>
      <c r="P17" s="71">
        <v>19078.405356629999</v>
      </c>
      <c r="Q17" s="71">
        <v>19977.273143230639</v>
      </c>
      <c r="R17" s="71">
        <v>21059.002352261272</v>
      </c>
      <c r="S17" s="71">
        <v>21199.51347671511</v>
      </c>
      <c r="T17" s="71">
        <v>21655.441432502965</v>
      </c>
      <c r="U17" s="73" t="s">
        <v>67</v>
      </c>
      <c r="V17" s="80"/>
      <c r="W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J17" s="60"/>
      <c r="AK17" s="60"/>
      <c r="AL17" s="60"/>
      <c r="AM17" s="60"/>
      <c r="AN17" s="60"/>
      <c r="AO17" s="60"/>
      <c r="AW17" s="81"/>
      <c r="AX17" s="81"/>
      <c r="AY17" s="81"/>
      <c r="AZ17" s="81"/>
    </row>
    <row r="18" spans="1:52" ht="15.75" x14ac:dyDescent="0.25">
      <c r="A18" s="70" t="s">
        <v>68</v>
      </c>
      <c r="B18" s="43" t="s">
        <v>69</v>
      </c>
      <c r="C18" s="71">
        <v>7633.5144202550855</v>
      </c>
      <c r="D18" s="71">
        <v>10053.059783120629</v>
      </c>
      <c r="E18" s="71">
        <v>11622.665367821679</v>
      </c>
      <c r="F18" s="71">
        <v>17382.717670197082</v>
      </c>
      <c r="G18" s="71">
        <v>17380.315022048126</v>
      </c>
      <c r="H18" s="71">
        <v>20714.638419379611</v>
      </c>
      <c r="I18" s="71">
        <v>23395.09044491356</v>
      </c>
      <c r="J18" s="71">
        <v>24979.661706186111</v>
      </c>
      <c r="K18" s="71">
        <v>27624.10157579411</v>
      </c>
      <c r="L18" s="71">
        <v>25006.780889981055</v>
      </c>
      <c r="M18" s="71">
        <v>26196.060021214347</v>
      </c>
      <c r="N18" s="71">
        <v>26879.809113630705</v>
      </c>
      <c r="O18" s="71">
        <v>27807.173123049997</v>
      </c>
      <c r="P18" s="71">
        <v>31241.218134760347</v>
      </c>
      <c r="Q18" s="71">
        <v>33101.455411382616</v>
      </c>
      <c r="R18" s="71">
        <v>34035.3025654101</v>
      </c>
      <c r="S18" s="71">
        <v>36783.979487299999</v>
      </c>
      <c r="T18" s="71">
        <v>37542.757833520038</v>
      </c>
      <c r="U18" s="73" t="s">
        <v>70</v>
      </c>
      <c r="V18" s="80"/>
      <c r="W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J18" s="60"/>
      <c r="AK18" s="60"/>
      <c r="AL18" s="60"/>
      <c r="AM18" s="60"/>
      <c r="AN18" s="60"/>
      <c r="AO18" s="60"/>
      <c r="AW18" s="81"/>
      <c r="AX18" s="81"/>
      <c r="AY18" s="81"/>
      <c r="AZ18" s="81"/>
    </row>
    <row r="19" spans="1:52" ht="15.75" x14ac:dyDescent="0.25">
      <c r="A19" s="70" t="s">
        <v>71</v>
      </c>
      <c r="B19" s="43" t="s">
        <v>72</v>
      </c>
      <c r="C19" s="71">
        <v>14059.417578434</v>
      </c>
      <c r="D19" s="71">
        <v>14996.261069370001</v>
      </c>
      <c r="E19" s="71">
        <v>15883.416814100001</v>
      </c>
      <c r="F19" s="71">
        <v>18553.310327359999</v>
      </c>
      <c r="G19" s="71">
        <v>20963.349659357598</v>
      </c>
      <c r="H19" s="71">
        <v>23748.217667913828</v>
      </c>
      <c r="I19" s="71">
        <v>29747.661447628267</v>
      </c>
      <c r="J19" s="71">
        <v>33021.06107454763</v>
      </c>
      <c r="K19" s="71">
        <v>34681.815846914949</v>
      </c>
      <c r="L19" s="71">
        <v>35838.869353816095</v>
      </c>
      <c r="M19" s="71">
        <v>39752.448711167897</v>
      </c>
      <c r="N19" s="71">
        <v>48768.493013782347</v>
      </c>
      <c r="O19" s="71">
        <v>63113.485094790005</v>
      </c>
      <c r="P19" s="71">
        <v>75131.366577730005</v>
      </c>
      <c r="Q19" s="71">
        <v>84032.33180679605</v>
      </c>
      <c r="R19" s="71">
        <v>87790.104160065908</v>
      </c>
      <c r="S19" s="71">
        <v>87642.767744990677</v>
      </c>
      <c r="T19" s="71">
        <v>83911.006554186271</v>
      </c>
      <c r="U19" s="73" t="s">
        <v>73</v>
      </c>
      <c r="V19" s="80"/>
      <c r="W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J19" s="60"/>
      <c r="AK19" s="60"/>
      <c r="AL19" s="60"/>
      <c r="AM19" s="60"/>
      <c r="AN19" s="60"/>
      <c r="AO19" s="60"/>
      <c r="AW19" s="81"/>
      <c r="AX19" s="81"/>
      <c r="AY19" s="81"/>
      <c r="AZ19" s="81"/>
    </row>
    <row r="20" spans="1:52" ht="15.75" x14ac:dyDescent="0.25">
      <c r="A20" s="70" t="s">
        <v>74</v>
      </c>
      <c r="B20" s="43" t="s">
        <v>75</v>
      </c>
      <c r="C20" s="71">
        <v>6713.2004072802547</v>
      </c>
      <c r="D20" s="71">
        <v>8473.3007244702821</v>
      </c>
      <c r="E20" s="71">
        <v>9868.6273604207709</v>
      </c>
      <c r="F20" s="71">
        <v>11179.882451410638</v>
      </c>
      <c r="G20" s="71">
        <v>11367.505332941992</v>
      </c>
      <c r="H20" s="71">
        <v>13490.264232060124</v>
      </c>
      <c r="I20" s="71">
        <v>16828</v>
      </c>
      <c r="J20" s="71">
        <v>22809.742818331157</v>
      </c>
      <c r="K20" s="71">
        <v>25810.935623493227</v>
      </c>
      <c r="L20" s="71">
        <v>31690.202696618202</v>
      </c>
      <c r="M20" s="71">
        <v>37730.431601124663</v>
      </c>
      <c r="N20" s="71">
        <v>44673.512800121338</v>
      </c>
      <c r="O20" s="71">
        <v>42458.038467405517</v>
      </c>
      <c r="P20" s="71">
        <v>52773.225559140003</v>
      </c>
      <c r="Q20" s="71">
        <v>60114.72727985528</v>
      </c>
      <c r="R20" s="71">
        <v>61093.268749750001</v>
      </c>
      <c r="S20" s="71">
        <v>60947.592118764398</v>
      </c>
      <c r="T20" s="71">
        <v>50554.767773966385</v>
      </c>
      <c r="U20" s="73" t="s">
        <v>76</v>
      </c>
      <c r="W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J20" s="60"/>
      <c r="AK20" s="60"/>
      <c r="AL20" s="60"/>
      <c r="AM20" s="60"/>
      <c r="AN20" s="60"/>
      <c r="AO20" s="60"/>
      <c r="AW20" s="81"/>
      <c r="AX20" s="81"/>
      <c r="AY20" s="81"/>
      <c r="AZ20" s="81"/>
    </row>
    <row r="21" spans="1:52" ht="31.5" x14ac:dyDescent="0.25">
      <c r="A21" s="70" t="s">
        <v>77</v>
      </c>
      <c r="B21" s="43" t="s">
        <v>78</v>
      </c>
      <c r="C21" s="71">
        <v>5984.9122794292416</v>
      </c>
      <c r="D21" s="71">
        <v>7554.0663880946204</v>
      </c>
      <c r="E21" s="71">
        <v>8798.0196459563213</v>
      </c>
      <c r="F21" s="71">
        <v>9967.0219428367673</v>
      </c>
      <c r="G21" s="71">
        <v>12723.013866280406</v>
      </c>
      <c r="H21" s="71">
        <v>15098.899350141472</v>
      </c>
      <c r="I21" s="71">
        <v>17879.828715147392</v>
      </c>
      <c r="J21" s="71">
        <v>21200.941170117945</v>
      </c>
      <c r="K21" s="71">
        <v>20455.90114895318</v>
      </c>
      <c r="L21" s="71">
        <v>23444.585009485083</v>
      </c>
      <c r="M21" s="71">
        <v>25108.471889883047</v>
      </c>
      <c r="N21" s="71">
        <v>24508.150196087416</v>
      </c>
      <c r="O21" s="71">
        <v>25275.405270579995</v>
      </c>
      <c r="P21" s="71">
        <v>26261.591025189999</v>
      </c>
      <c r="Q21" s="71">
        <v>27313.093018732787</v>
      </c>
      <c r="R21" s="71">
        <v>27289.914108753022</v>
      </c>
      <c r="S21" s="71">
        <v>26888.635688438662</v>
      </c>
      <c r="T21" s="71">
        <v>29024.208105582591</v>
      </c>
      <c r="U21" s="73" t="s">
        <v>79</v>
      </c>
      <c r="W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J21" s="60"/>
      <c r="AK21" s="60"/>
      <c r="AL21" s="60"/>
      <c r="AM21" s="60"/>
      <c r="AN21" s="60"/>
      <c r="AO21" s="60"/>
      <c r="AW21" s="81"/>
      <c r="AX21" s="81"/>
      <c r="AY21" s="81"/>
      <c r="AZ21" s="81"/>
    </row>
    <row r="22" spans="1:52" ht="31.5" x14ac:dyDescent="0.25">
      <c r="A22" s="70" t="s">
        <v>80</v>
      </c>
      <c r="B22" s="43" t="s">
        <v>81</v>
      </c>
      <c r="C22" s="71">
        <v>4845.7673145876452</v>
      </c>
      <c r="D22" s="71">
        <v>5663.2162185674397</v>
      </c>
      <c r="E22" s="71">
        <v>6080.14206339054</v>
      </c>
      <c r="F22" s="71">
        <v>6647.4734608464278</v>
      </c>
      <c r="G22" s="71">
        <v>7727.8845756522041</v>
      </c>
      <c r="H22" s="71">
        <v>8772.3256946465499</v>
      </c>
      <c r="I22" s="71">
        <v>11002.372503075425</v>
      </c>
      <c r="J22" s="71">
        <v>10570.676487064127</v>
      </c>
      <c r="K22" s="71">
        <v>13318.095468747706</v>
      </c>
      <c r="L22" s="71">
        <v>11349.453778319295</v>
      </c>
      <c r="M22" s="71">
        <v>13107.291299590741</v>
      </c>
      <c r="N22" s="71">
        <v>13434.541766718845</v>
      </c>
      <c r="O22" s="71">
        <v>14140.345964229999</v>
      </c>
      <c r="P22" s="71">
        <v>15510.983333800003</v>
      </c>
      <c r="Q22" s="71">
        <v>16753.459486992338</v>
      </c>
      <c r="R22" s="71">
        <v>17909.406875865883</v>
      </c>
      <c r="S22" s="71">
        <v>16590.744363361933</v>
      </c>
      <c r="T22" s="71">
        <v>17640.623800334437</v>
      </c>
      <c r="U22" s="73" t="s">
        <v>82</v>
      </c>
      <c r="V22" s="80"/>
      <c r="W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J22" s="60"/>
      <c r="AK22" s="60"/>
      <c r="AL22" s="60"/>
      <c r="AM22" s="60"/>
      <c r="AN22" s="60"/>
      <c r="AO22" s="60"/>
      <c r="AW22" s="81"/>
      <c r="AX22" s="81"/>
      <c r="AY22" s="81"/>
      <c r="AZ22" s="81"/>
    </row>
    <row r="23" spans="1:52" ht="31.5" x14ac:dyDescent="0.25">
      <c r="A23" s="70" t="s">
        <v>83</v>
      </c>
      <c r="B23" s="43" t="s">
        <v>84</v>
      </c>
      <c r="C23" s="71">
        <v>19240.449916379999</v>
      </c>
      <c r="D23" s="71">
        <v>20807.708319253001</v>
      </c>
      <c r="E23" s="71">
        <v>21819.828676713099</v>
      </c>
      <c r="F23" s="71">
        <v>23125.735286940002</v>
      </c>
      <c r="G23" s="71">
        <v>23967.165999999997</v>
      </c>
      <c r="H23" s="71">
        <v>26914.877500000002</v>
      </c>
      <c r="I23" s="71">
        <v>28307.697043665052</v>
      </c>
      <c r="J23" s="71">
        <v>43380.683055938462</v>
      </c>
      <c r="K23" s="71">
        <v>46044.617980279996</v>
      </c>
      <c r="L23" s="71">
        <v>54710.205581440459</v>
      </c>
      <c r="M23" s="71">
        <v>74260.343569800301</v>
      </c>
      <c r="N23" s="71">
        <v>78435.242390754662</v>
      </c>
      <c r="O23" s="71">
        <v>80518.944633467923</v>
      </c>
      <c r="P23" s="71">
        <v>84732.021938019636</v>
      </c>
      <c r="Q23" s="71">
        <v>81247.751976366679</v>
      </c>
      <c r="R23" s="71">
        <v>85420.308979168258</v>
      </c>
      <c r="S23" s="71">
        <v>96366.660372287675</v>
      </c>
      <c r="T23" s="71">
        <v>101520.47846249508</v>
      </c>
      <c r="U23" s="73" t="s">
        <v>85</v>
      </c>
      <c r="V23" s="80"/>
      <c r="W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J23" s="60"/>
      <c r="AK23" s="60"/>
      <c r="AL23" s="60"/>
      <c r="AM23" s="60"/>
      <c r="AN23" s="60"/>
      <c r="AO23" s="60"/>
      <c r="AW23" s="81"/>
      <c r="AX23" s="81"/>
      <c r="AY23" s="81"/>
      <c r="AZ23" s="81"/>
    </row>
    <row r="24" spans="1:52" ht="15.75" x14ac:dyDescent="0.25">
      <c r="A24" s="70" t="s">
        <v>86</v>
      </c>
      <c r="B24" s="43" t="s">
        <v>87</v>
      </c>
      <c r="C24" s="71">
        <v>4916.7705693106118</v>
      </c>
      <c r="D24" s="71">
        <v>5331.1976422605339</v>
      </c>
      <c r="E24" s="71">
        <v>5599.9784425086364</v>
      </c>
      <c r="F24" s="71">
        <v>6258.399824456128</v>
      </c>
      <c r="G24" s="71">
        <v>7054.6342363718468</v>
      </c>
      <c r="H24" s="71">
        <v>7684.7110016744791</v>
      </c>
      <c r="I24" s="71">
        <v>8125.8620172169904</v>
      </c>
      <c r="J24" s="71">
        <v>9412.7908629801022</v>
      </c>
      <c r="K24" s="71">
        <v>10610.455153747578</v>
      </c>
      <c r="L24" s="71">
        <v>11025.516564726622</v>
      </c>
      <c r="M24" s="71">
        <v>13470.351168168479</v>
      </c>
      <c r="N24" s="71">
        <v>14390.980248421492</v>
      </c>
      <c r="O24" s="71">
        <v>15224.353283930019</v>
      </c>
      <c r="P24" s="71">
        <v>17414.178441095399</v>
      </c>
      <c r="Q24" s="71">
        <v>18027.008169626381</v>
      </c>
      <c r="R24" s="71">
        <v>18961.071390130703</v>
      </c>
      <c r="S24" s="71">
        <v>20497.059847806355</v>
      </c>
      <c r="T24" s="71">
        <v>20157.308139508121</v>
      </c>
      <c r="U24" s="73" t="s">
        <v>88</v>
      </c>
      <c r="V24" s="80"/>
      <c r="W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J24" s="60"/>
      <c r="AK24" s="60"/>
      <c r="AL24" s="60"/>
      <c r="AM24" s="60"/>
      <c r="AN24" s="60"/>
      <c r="AO24" s="60"/>
      <c r="AW24" s="81"/>
      <c r="AX24" s="81"/>
      <c r="AY24" s="81"/>
      <c r="AZ24" s="81"/>
    </row>
    <row r="25" spans="1:52" ht="31.5" x14ac:dyDescent="0.25">
      <c r="A25" s="70" t="s">
        <v>89</v>
      </c>
      <c r="B25" s="43" t="s">
        <v>90</v>
      </c>
      <c r="C25" s="71">
        <v>1987.8361181574764</v>
      </c>
      <c r="D25" s="71">
        <v>2150.3613768198738</v>
      </c>
      <c r="E25" s="71">
        <v>2254.7005670374124</v>
      </c>
      <c r="F25" s="71">
        <v>2519.1632651009986</v>
      </c>
      <c r="G25" s="71">
        <v>2289.4471638691157</v>
      </c>
      <c r="H25" s="71">
        <v>2493.9265762679388</v>
      </c>
      <c r="I25" s="71">
        <v>2637.0937352631599</v>
      </c>
      <c r="J25" s="71">
        <v>6724.2139626581811</v>
      </c>
      <c r="K25" s="71">
        <v>6076.5149706099992</v>
      </c>
      <c r="L25" s="71">
        <v>8886.7913452498997</v>
      </c>
      <c r="M25" s="71">
        <v>10190.685112204019</v>
      </c>
      <c r="N25" s="71">
        <v>13215.868798599706</v>
      </c>
      <c r="O25" s="71">
        <v>16332.589037169095</v>
      </c>
      <c r="P25" s="71">
        <v>19111.926202969207</v>
      </c>
      <c r="Q25" s="71">
        <v>19596.358520335249</v>
      </c>
      <c r="R25" s="71">
        <v>20487.366259198396</v>
      </c>
      <c r="S25" s="71">
        <v>21184.984412257701</v>
      </c>
      <c r="T25" s="71">
        <v>23432.440161701972</v>
      </c>
      <c r="U25" s="73" t="s">
        <v>91</v>
      </c>
      <c r="V25" s="80"/>
      <c r="W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J25" s="60"/>
      <c r="AK25" s="60"/>
      <c r="AL25" s="60"/>
      <c r="AM25" s="60"/>
      <c r="AN25" s="60"/>
      <c r="AO25" s="60"/>
      <c r="AW25" s="81"/>
      <c r="AX25" s="81"/>
      <c r="AY25" s="81"/>
      <c r="AZ25" s="81"/>
    </row>
    <row r="26" spans="1:52" ht="31.5" x14ac:dyDescent="0.25">
      <c r="A26" s="70" t="s">
        <v>92</v>
      </c>
      <c r="B26" s="43" t="s">
        <v>93</v>
      </c>
      <c r="C26" s="71">
        <v>1144.6645416660781</v>
      </c>
      <c r="D26" s="71">
        <v>1241.4833767924201</v>
      </c>
      <c r="E26" s="71">
        <v>1300.7416398748571</v>
      </c>
      <c r="F26" s="71">
        <v>1447.8470970829662</v>
      </c>
      <c r="G26" s="71">
        <v>2349.1555368336681</v>
      </c>
      <c r="H26" s="71">
        <v>2584.9638110582673</v>
      </c>
      <c r="I26" s="71">
        <v>2833.7700137624811</v>
      </c>
      <c r="J26" s="71">
        <v>2743.6349641457391</v>
      </c>
      <c r="K26" s="71">
        <v>3037.5379459729829</v>
      </c>
      <c r="L26" s="71">
        <v>4757.8487183916695</v>
      </c>
      <c r="M26" s="71">
        <v>3900.3433517202475</v>
      </c>
      <c r="N26" s="71">
        <v>4491.7685940901592</v>
      </c>
      <c r="O26" s="71">
        <v>3866.9746259399999</v>
      </c>
      <c r="P26" s="71">
        <v>4069.4579948100004</v>
      </c>
      <c r="Q26" s="71">
        <v>4034.8339281157832</v>
      </c>
      <c r="R26" s="71">
        <v>4280.0053845000011</v>
      </c>
      <c r="S26" s="71">
        <v>4427.4714591333741</v>
      </c>
      <c r="T26" s="71">
        <v>4661.4896844465084</v>
      </c>
      <c r="U26" s="73" t="s">
        <v>94</v>
      </c>
      <c r="V26" s="80"/>
      <c r="W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J26" s="60"/>
      <c r="AK26" s="60"/>
      <c r="AL26" s="60"/>
      <c r="AM26" s="60"/>
      <c r="AN26" s="60"/>
      <c r="AO26" s="60"/>
      <c r="AW26" s="81"/>
      <c r="AX26" s="81"/>
      <c r="AY26" s="81"/>
      <c r="AZ26" s="81"/>
    </row>
    <row r="27" spans="1:52" ht="32.25" thickBot="1" x14ac:dyDescent="0.3">
      <c r="A27" s="161" t="s">
        <v>95</v>
      </c>
      <c r="B27" s="142" t="s">
        <v>96</v>
      </c>
      <c r="C27" s="162">
        <v>761.89094999999998</v>
      </c>
      <c r="D27" s="162">
        <v>801.02539999999999</v>
      </c>
      <c r="E27" s="162">
        <v>842.85460230000001</v>
      </c>
      <c r="F27" s="162">
        <v>879.65420200000005</v>
      </c>
      <c r="G27" s="162">
        <v>912.52941299999998</v>
      </c>
      <c r="H27" s="162">
        <v>922.06589099999997</v>
      </c>
      <c r="I27" s="162">
        <v>1011.205188</v>
      </c>
      <c r="J27" s="162">
        <v>1308.79062</v>
      </c>
      <c r="K27" s="162">
        <v>1502.831430486624</v>
      </c>
      <c r="L27" s="162">
        <v>1571.8652585079506</v>
      </c>
      <c r="M27" s="162">
        <v>1786.7266438744548</v>
      </c>
      <c r="N27" s="162">
        <v>2084.1981984886602</v>
      </c>
      <c r="O27" s="162">
        <v>3216.1688949779877</v>
      </c>
      <c r="P27" s="162">
        <v>4052.0570376061132</v>
      </c>
      <c r="Q27" s="162">
        <v>4501.6622307865191</v>
      </c>
      <c r="R27" s="162">
        <v>5041.9929727505396</v>
      </c>
      <c r="S27" s="162">
        <v>5572.7607629865379</v>
      </c>
      <c r="T27" s="162">
        <v>6142.1449408327626</v>
      </c>
      <c r="U27" s="144" t="s">
        <v>97</v>
      </c>
      <c r="V27" s="80"/>
      <c r="W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J27" s="60"/>
      <c r="AK27" s="60"/>
      <c r="AL27" s="60"/>
      <c r="AM27" s="60"/>
      <c r="AN27" s="60"/>
      <c r="AO27" s="60"/>
      <c r="AW27" s="81"/>
      <c r="AX27" s="81"/>
      <c r="AY27" s="81"/>
      <c r="AZ27" s="81"/>
    </row>
    <row r="28" spans="1:52" ht="15.75" customHeight="1" x14ac:dyDescent="0.25">
      <c r="A28" s="107" t="s">
        <v>118</v>
      </c>
      <c r="S28" s="61"/>
      <c r="T28" s="61"/>
      <c r="U28" s="108" t="s">
        <v>119</v>
      </c>
      <c r="W28" s="80"/>
    </row>
    <row r="29" spans="1:52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09"/>
      <c r="U29" s="160"/>
    </row>
  </sheetData>
  <mergeCells count="3">
    <mergeCell ref="A2:T2"/>
    <mergeCell ref="A3:T3"/>
    <mergeCell ref="A4:T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34"/>
  <sheetViews>
    <sheetView rightToLeft="1" workbookViewId="0">
      <selection activeCell="C20" sqref="A20:C20"/>
    </sheetView>
  </sheetViews>
  <sheetFormatPr defaultColWidth="9.140625" defaultRowHeight="15" x14ac:dyDescent="0.25"/>
  <cols>
    <col min="1" max="1" width="6.5703125" style="56" customWidth="1"/>
    <col min="2" max="2" width="36.7109375" style="56" customWidth="1"/>
    <col min="3" max="8" width="8.85546875" style="40" customWidth="1"/>
    <col min="9" max="10" width="8.85546875" style="79" customWidth="1"/>
    <col min="11" max="11" width="40.140625" style="40" customWidth="1"/>
    <col min="12" max="16384" width="9.140625" style="40"/>
  </cols>
  <sheetData>
    <row r="2" spans="1:52" ht="18.75" x14ac:dyDescent="0.3">
      <c r="A2" s="287" t="s">
        <v>114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52" ht="18.75" x14ac:dyDescent="0.3">
      <c r="A3" s="286" t="s">
        <v>115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52" ht="18.75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</row>
    <row r="5" spans="1:52" s="39" customFormat="1" ht="12.75" thickBot="1" x14ac:dyDescent="0.25">
      <c r="A5" s="45" t="s">
        <v>38</v>
      </c>
      <c r="B5" s="46"/>
      <c r="C5" s="48"/>
      <c r="D5" s="102"/>
      <c r="E5" s="48"/>
      <c r="F5" s="48"/>
      <c r="G5" s="48"/>
      <c r="H5" s="48"/>
      <c r="I5" s="77"/>
      <c r="J5" s="253"/>
      <c r="K5" s="77" t="s">
        <v>39</v>
      </c>
    </row>
    <row r="6" spans="1:52" s="122" customFormat="1" ht="24.75" customHeight="1" thickBot="1" x14ac:dyDescent="0.3">
      <c r="A6" s="117" t="s">
        <v>40</v>
      </c>
      <c r="B6" s="118" t="s">
        <v>2</v>
      </c>
      <c r="C6" s="119">
        <v>2011</v>
      </c>
      <c r="D6" s="119">
        <v>2012</v>
      </c>
      <c r="E6" s="119">
        <v>2013</v>
      </c>
      <c r="F6" s="119">
        <v>2014</v>
      </c>
      <c r="G6" s="119">
        <v>2015</v>
      </c>
      <c r="H6" s="119">
        <v>2016</v>
      </c>
      <c r="I6" s="120">
        <v>2017</v>
      </c>
      <c r="J6" s="120">
        <v>2018</v>
      </c>
      <c r="K6" s="121" t="s">
        <v>41</v>
      </c>
    </row>
    <row r="7" spans="1:52" s="98" customFormat="1" ht="23.25" customHeight="1" thickBot="1" x14ac:dyDescent="0.3">
      <c r="A7" s="57"/>
      <c r="B7" s="54" t="s">
        <v>98</v>
      </c>
      <c r="C7" s="58">
        <v>150426.92458531316</v>
      </c>
      <c r="D7" s="58">
        <v>166608.24407731029</v>
      </c>
      <c r="E7" s="58">
        <v>191351.22496549034</v>
      </c>
      <c r="F7" s="58">
        <v>209492.96966641469</v>
      </c>
      <c r="G7" s="58">
        <v>221173.97081713373</v>
      </c>
      <c r="H7" s="58">
        <v>226921.48579742434</v>
      </c>
      <c r="I7" s="58">
        <v>240219.56569905276</v>
      </c>
      <c r="J7" s="58">
        <v>248667.64556342622</v>
      </c>
      <c r="K7" s="59" t="s">
        <v>99</v>
      </c>
      <c r="L7" s="100"/>
      <c r="M7" s="100"/>
      <c r="N7" s="100"/>
      <c r="O7" s="100"/>
      <c r="P7" s="100"/>
      <c r="Q7" s="100"/>
      <c r="R7" s="100"/>
      <c r="S7" s="100"/>
      <c r="T7" s="100"/>
      <c r="W7" s="99"/>
      <c r="X7" s="99"/>
      <c r="Y7" s="99"/>
      <c r="Z7" s="99"/>
      <c r="AA7" s="99"/>
      <c r="AB7" s="99"/>
      <c r="AC7" s="99"/>
      <c r="AD7" s="99"/>
      <c r="AE7" s="99"/>
      <c r="AF7" s="99"/>
      <c r="AH7" s="99"/>
      <c r="AI7" s="99"/>
      <c r="AJ7" s="99"/>
      <c r="AK7" s="99"/>
    </row>
    <row r="8" spans="1:52" s="98" customFormat="1" ht="23.25" customHeight="1" thickBot="1" x14ac:dyDescent="0.3">
      <c r="A8" s="82"/>
      <c r="B8" s="78" t="s">
        <v>100</v>
      </c>
      <c r="C8" s="83">
        <v>141134.35427714649</v>
      </c>
      <c r="D8" s="83">
        <v>155187.67341308895</v>
      </c>
      <c r="E8" s="83">
        <v>177645.01908449034</v>
      </c>
      <c r="F8" s="83">
        <v>193846.8114893547</v>
      </c>
      <c r="G8" s="83">
        <v>202680.9873946819</v>
      </c>
      <c r="H8" s="83">
        <v>209925.22285102433</v>
      </c>
      <c r="I8" s="83">
        <v>222373.43833816386</v>
      </c>
      <c r="J8" s="83">
        <v>229851.64734782622</v>
      </c>
      <c r="K8" s="84" t="s">
        <v>101</v>
      </c>
      <c r="O8" s="100"/>
      <c r="P8" s="100"/>
      <c r="Q8" s="100"/>
      <c r="R8" s="100"/>
      <c r="S8" s="100"/>
      <c r="T8" s="100"/>
      <c r="W8" s="99"/>
      <c r="X8" s="99"/>
      <c r="Y8" s="99"/>
      <c r="Z8" s="99"/>
      <c r="AA8" s="99"/>
      <c r="AB8" s="99"/>
      <c r="AC8" s="99"/>
      <c r="AD8" s="99"/>
      <c r="AE8" s="99"/>
      <c r="AF8" s="99"/>
      <c r="AH8" s="99"/>
      <c r="AI8" s="99"/>
      <c r="AJ8" s="99"/>
      <c r="AK8" s="99"/>
    </row>
    <row r="9" spans="1:52" s="69" customFormat="1" ht="21.75" customHeight="1" thickBot="1" x14ac:dyDescent="0.3">
      <c r="A9" s="104"/>
      <c r="B9" s="78" t="s">
        <v>42</v>
      </c>
      <c r="C9" s="83">
        <v>107135.97237120592</v>
      </c>
      <c r="D9" s="83">
        <v>115362.55302688478</v>
      </c>
      <c r="E9" s="83">
        <v>129279.49689683855</v>
      </c>
      <c r="F9" s="83">
        <v>141813.37143231474</v>
      </c>
      <c r="G9" s="83">
        <v>151219.58844145809</v>
      </c>
      <c r="H9" s="83">
        <v>152941.59100656802</v>
      </c>
      <c r="I9" s="63">
        <v>160963.65013095777</v>
      </c>
      <c r="J9" s="63">
        <v>165614.24546981964</v>
      </c>
      <c r="K9" s="105" t="s">
        <v>43</v>
      </c>
      <c r="L9" s="68"/>
      <c r="M9" s="68"/>
      <c r="N9" s="68"/>
      <c r="O9" s="68"/>
      <c r="P9" s="68"/>
      <c r="Q9" s="68"/>
    </row>
    <row r="10" spans="1:52" s="98" customFormat="1" ht="15.75" x14ac:dyDescent="0.25">
      <c r="A10" s="103" t="s">
        <v>44</v>
      </c>
      <c r="B10" s="41" t="s">
        <v>45</v>
      </c>
      <c r="C10" s="67">
        <v>1570.972310693375</v>
      </c>
      <c r="D10" s="67">
        <v>1640.0950923638834</v>
      </c>
      <c r="E10" s="67">
        <v>1823.7857512</v>
      </c>
      <c r="F10" s="67">
        <v>1945.9793965304002</v>
      </c>
      <c r="G10" s="67">
        <v>2021.5648536384599</v>
      </c>
      <c r="H10" s="67">
        <v>2056.1503208825497</v>
      </c>
      <c r="I10" s="67">
        <v>2126.9080000000004</v>
      </c>
      <c r="J10" s="67">
        <v>2189.2552906190435</v>
      </c>
      <c r="K10" s="42" t="s">
        <v>46</v>
      </c>
      <c r="L10" s="100"/>
      <c r="M10" s="100"/>
      <c r="N10" s="100"/>
      <c r="O10" s="100"/>
      <c r="P10" s="100"/>
      <c r="Q10" s="100"/>
      <c r="R10" s="100"/>
      <c r="S10" s="100"/>
      <c r="T10" s="100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H10" s="99"/>
      <c r="AI10" s="99"/>
      <c r="AJ10" s="99"/>
      <c r="AK10" s="99"/>
      <c r="AU10" s="101"/>
      <c r="AV10" s="101"/>
      <c r="AW10" s="101"/>
      <c r="AX10" s="101"/>
      <c r="AY10" s="101"/>
      <c r="AZ10" s="101"/>
    </row>
    <row r="11" spans="1:52" s="98" customFormat="1" ht="31.5" x14ac:dyDescent="0.25">
      <c r="A11" s="70" t="s">
        <v>47</v>
      </c>
      <c r="B11" s="43" t="s">
        <v>48</v>
      </c>
      <c r="C11" s="71">
        <v>9292.5703081666688</v>
      </c>
      <c r="D11" s="71">
        <v>11420.570664221335</v>
      </c>
      <c r="E11" s="71">
        <v>13706.205881</v>
      </c>
      <c r="F11" s="71">
        <v>15646.158177060001</v>
      </c>
      <c r="G11" s="71">
        <v>18492.983422451838</v>
      </c>
      <c r="H11" s="71">
        <v>16996.262946399998</v>
      </c>
      <c r="I11" s="71">
        <v>17846.127360888891</v>
      </c>
      <c r="J11" s="71">
        <v>18815.998215600001</v>
      </c>
      <c r="K11" s="44" t="s">
        <v>49</v>
      </c>
      <c r="L11" s="100"/>
      <c r="M11" s="100"/>
      <c r="N11" s="100"/>
      <c r="O11" s="100"/>
      <c r="P11" s="100"/>
      <c r="Q11" s="100"/>
      <c r="R11" s="100"/>
      <c r="S11" s="100"/>
      <c r="T11" s="100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H11" s="99"/>
      <c r="AI11" s="99"/>
      <c r="AJ11" s="99"/>
      <c r="AK11" s="99"/>
      <c r="AU11" s="101"/>
      <c r="AV11" s="101"/>
      <c r="AW11" s="101"/>
      <c r="AX11" s="101"/>
      <c r="AY11" s="101"/>
      <c r="AZ11" s="101"/>
    </row>
    <row r="12" spans="1:52" s="98" customFormat="1" ht="15.75" x14ac:dyDescent="0.25">
      <c r="A12" s="70" t="s">
        <v>50</v>
      </c>
      <c r="B12" s="43" t="s">
        <v>51</v>
      </c>
      <c r="C12" s="71">
        <v>12086.348549767748</v>
      </c>
      <c r="D12" s="71">
        <v>13787.006098457052</v>
      </c>
      <c r="E12" s="71">
        <v>15324.810586130001</v>
      </c>
      <c r="F12" s="71">
        <v>17499.134428450001</v>
      </c>
      <c r="G12" s="71">
        <v>19021.141228145825</v>
      </c>
      <c r="H12" s="71">
        <v>19001.615170764264</v>
      </c>
      <c r="I12" s="71">
        <v>20151.5440445891</v>
      </c>
      <c r="J12" s="71">
        <v>18771.161016390477</v>
      </c>
      <c r="K12" s="73" t="s">
        <v>52</v>
      </c>
      <c r="L12" s="100"/>
      <c r="M12" s="100"/>
      <c r="N12" s="100"/>
      <c r="O12" s="100"/>
      <c r="P12" s="100"/>
      <c r="Q12" s="100"/>
      <c r="R12" s="100"/>
      <c r="S12" s="100"/>
      <c r="T12" s="100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H12" s="99"/>
      <c r="AI12" s="99"/>
      <c r="AJ12" s="99"/>
      <c r="AK12" s="99"/>
      <c r="AU12" s="101"/>
      <c r="AV12" s="101"/>
      <c r="AW12" s="101"/>
      <c r="AX12" s="101"/>
      <c r="AY12" s="101"/>
      <c r="AZ12" s="101"/>
    </row>
    <row r="13" spans="1:52" s="98" customFormat="1" ht="31.5" x14ac:dyDescent="0.25">
      <c r="A13" s="70" t="s">
        <v>53</v>
      </c>
      <c r="B13" s="43" t="s">
        <v>54</v>
      </c>
      <c r="C13" s="71">
        <v>2157.2711284166699</v>
      </c>
      <c r="D13" s="71">
        <v>2097.9721152500001</v>
      </c>
      <c r="E13" s="71">
        <v>2241.5665642200001</v>
      </c>
      <c r="F13" s="71">
        <v>2416.6576986700002</v>
      </c>
      <c r="G13" s="71">
        <v>2370.4570176167454</v>
      </c>
      <c r="H13" s="71">
        <v>2366.0881690000001</v>
      </c>
      <c r="I13" s="71">
        <v>2791.2777215000001</v>
      </c>
      <c r="J13" s="71">
        <v>3629.531465</v>
      </c>
      <c r="K13" s="73" t="s">
        <v>55</v>
      </c>
      <c r="L13" s="100"/>
      <c r="M13" s="100"/>
      <c r="N13" s="100"/>
      <c r="O13" s="100"/>
      <c r="P13" s="100"/>
      <c r="Q13" s="100"/>
      <c r="R13" s="100"/>
      <c r="S13" s="100"/>
      <c r="T13" s="100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H13" s="99"/>
      <c r="AI13" s="99"/>
      <c r="AJ13" s="99"/>
      <c r="AK13" s="99"/>
      <c r="AU13" s="101"/>
      <c r="AV13" s="101"/>
      <c r="AW13" s="101"/>
      <c r="AX13" s="101"/>
      <c r="AY13" s="101"/>
      <c r="AZ13" s="101"/>
    </row>
    <row r="14" spans="1:52" s="98" customFormat="1" ht="15.75" x14ac:dyDescent="0.25">
      <c r="A14" s="70" t="s">
        <v>56</v>
      </c>
      <c r="B14" s="43" t="s">
        <v>57</v>
      </c>
      <c r="C14" s="71">
        <v>25493.002140314165</v>
      </c>
      <c r="D14" s="71">
        <v>24071.027083561781</v>
      </c>
      <c r="E14" s="71">
        <v>27568.787142295907</v>
      </c>
      <c r="F14" s="71">
        <v>29757.814390990003</v>
      </c>
      <c r="G14" s="71">
        <v>30325.095563999999</v>
      </c>
      <c r="H14" s="71">
        <v>29345.255777527465</v>
      </c>
      <c r="I14" s="71">
        <v>29118.99662542031</v>
      </c>
      <c r="J14" s="71">
        <v>29479.192096402025</v>
      </c>
      <c r="K14" s="73" t="s">
        <v>58</v>
      </c>
      <c r="L14" s="100"/>
      <c r="M14" s="100"/>
      <c r="N14" s="100"/>
      <c r="O14" s="100"/>
      <c r="P14" s="100"/>
      <c r="Q14" s="100"/>
      <c r="R14" s="100"/>
      <c r="S14" s="100"/>
      <c r="T14" s="100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H14" s="99"/>
      <c r="AI14" s="99"/>
      <c r="AJ14" s="99"/>
      <c r="AK14" s="99"/>
      <c r="AU14" s="101"/>
      <c r="AV14" s="101"/>
      <c r="AW14" s="101"/>
      <c r="AX14" s="101"/>
      <c r="AY14" s="101"/>
      <c r="AZ14" s="101"/>
    </row>
    <row r="15" spans="1:52" s="98" customFormat="1" ht="31.5" x14ac:dyDescent="0.25">
      <c r="A15" s="70" t="s">
        <v>59</v>
      </c>
      <c r="B15" s="43" t="s">
        <v>60</v>
      </c>
      <c r="C15" s="71">
        <v>8873.9673391601609</v>
      </c>
      <c r="D15" s="71">
        <v>11234.855633219369</v>
      </c>
      <c r="E15" s="71">
        <v>12006.818996360002</v>
      </c>
      <c r="F15" s="71">
        <v>12553.256149100001</v>
      </c>
      <c r="G15" s="71">
        <v>13121.569671564315</v>
      </c>
      <c r="H15" s="71">
        <v>14157.514909628799</v>
      </c>
      <c r="I15" s="71">
        <v>14322.549713430046</v>
      </c>
      <c r="J15" s="71">
        <v>14618.396236739387</v>
      </c>
      <c r="K15" s="73" t="s">
        <v>61</v>
      </c>
      <c r="L15" s="100"/>
      <c r="M15" s="100"/>
      <c r="N15" s="100"/>
      <c r="O15" s="100"/>
      <c r="P15" s="100"/>
      <c r="Q15" s="100"/>
      <c r="R15" s="100"/>
      <c r="S15" s="100"/>
      <c r="T15" s="100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H15" s="99"/>
      <c r="AI15" s="99"/>
      <c r="AJ15" s="99"/>
      <c r="AK15" s="99"/>
      <c r="AU15" s="101"/>
      <c r="AV15" s="101"/>
      <c r="AW15" s="101"/>
      <c r="AX15" s="101"/>
      <c r="AY15" s="101"/>
      <c r="AZ15" s="101"/>
    </row>
    <row r="16" spans="1:52" s="98" customFormat="1" ht="15.75" x14ac:dyDescent="0.25">
      <c r="A16" s="70" t="s">
        <v>62</v>
      </c>
      <c r="B16" s="43" t="s">
        <v>63</v>
      </c>
      <c r="C16" s="71">
        <v>7360.8815291762157</v>
      </c>
      <c r="D16" s="71">
        <v>9423.504597475101</v>
      </c>
      <c r="E16" s="71">
        <v>9818.1182847199998</v>
      </c>
      <c r="F16" s="71">
        <v>10955.325519310001</v>
      </c>
      <c r="G16" s="71">
        <v>11915.034775831591</v>
      </c>
      <c r="H16" s="71">
        <v>13610.253505779005</v>
      </c>
      <c r="I16" s="71">
        <v>13054.240274102711</v>
      </c>
      <c r="J16" s="71">
        <v>13177.876453331468</v>
      </c>
      <c r="K16" s="73" t="s">
        <v>64</v>
      </c>
      <c r="L16" s="100"/>
      <c r="M16" s="100"/>
      <c r="N16" s="100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H16" s="99"/>
      <c r="AI16" s="99"/>
      <c r="AJ16" s="99"/>
      <c r="AK16" s="99"/>
      <c r="AU16" s="101"/>
      <c r="AV16" s="101"/>
      <c r="AW16" s="101"/>
      <c r="AX16" s="101"/>
      <c r="AY16" s="101"/>
      <c r="AZ16" s="101"/>
    </row>
    <row r="17" spans="1:52" s="98" customFormat="1" ht="31.5" x14ac:dyDescent="0.25">
      <c r="A17" s="70" t="s">
        <v>65</v>
      </c>
      <c r="B17" s="43" t="s">
        <v>66</v>
      </c>
      <c r="C17" s="71">
        <v>3424.6412246039799</v>
      </c>
      <c r="D17" s="71">
        <v>4129.079837789388</v>
      </c>
      <c r="E17" s="71">
        <v>4615.2584507299998</v>
      </c>
      <c r="F17" s="71">
        <v>4969.167513729999</v>
      </c>
      <c r="G17" s="71">
        <v>5234.1160507240429</v>
      </c>
      <c r="H17" s="71">
        <v>5440.1510492754942</v>
      </c>
      <c r="I17" s="71">
        <v>5900.4722006223419</v>
      </c>
      <c r="J17" s="71">
        <v>6898.2239747490476</v>
      </c>
      <c r="K17" s="73" t="s">
        <v>67</v>
      </c>
      <c r="L17" s="100"/>
      <c r="M17" s="100"/>
      <c r="N17" s="100"/>
      <c r="O17" s="100"/>
      <c r="P17" s="100"/>
      <c r="Q17" s="100"/>
      <c r="R17" s="100"/>
      <c r="S17" s="100"/>
      <c r="T17" s="100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H17" s="99"/>
      <c r="AI17" s="99"/>
      <c r="AJ17" s="99"/>
      <c r="AK17" s="99"/>
      <c r="AU17" s="101"/>
      <c r="AV17" s="101"/>
      <c r="AW17" s="101"/>
      <c r="AX17" s="101"/>
      <c r="AY17" s="101"/>
      <c r="AZ17" s="101"/>
    </row>
    <row r="18" spans="1:52" s="98" customFormat="1" ht="15.75" x14ac:dyDescent="0.25">
      <c r="A18" s="70" t="s">
        <v>68</v>
      </c>
      <c r="B18" s="43" t="s">
        <v>69</v>
      </c>
      <c r="C18" s="71">
        <v>4923.738778993782</v>
      </c>
      <c r="D18" s="71">
        <v>3404.4186163412587</v>
      </c>
      <c r="E18" s="71">
        <v>4627.3741488999995</v>
      </c>
      <c r="F18" s="71">
        <v>5161.0213402183717</v>
      </c>
      <c r="G18" s="71">
        <v>5518.2169396989839</v>
      </c>
      <c r="H18" s="71">
        <v>4857.4689836812022</v>
      </c>
      <c r="I18" s="71">
        <v>5315.5733161000007</v>
      </c>
      <c r="J18" s="71">
        <v>5335.5761895365977</v>
      </c>
      <c r="K18" s="73" t="s">
        <v>70</v>
      </c>
      <c r="L18" s="100"/>
      <c r="M18" s="100"/>
      <c r="N18" s="100"/>
      <c r="O18" s="100"/>
      <c r="P18" s="100"/>
      <c r="Q18" s="100"/>
      <c r="R18" s="100"/>
      <c r="S18" s="100"/>
      <c r="T18" s="100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H18" s="99"/>
      <c r="AI18" s="99"/>
      <c r="AJ18" s="99"/>
      <c r="AK18" s="99"/>
      <c r="AU18" s="101"/>
      <c r="AV18" s="101"/>
      <c r="AW18" s="101"/>
      <c r="AX18" s="101"/>
      <c r="AY18" s="101"/>
      <c r="AZ18" s="101"/>
    </row>
    <row r="19" spans="1:52" s="98" customFormat="1" ht="15.75" x14ac:dyDescent="0.25">
      <c r="A19" s="70" t="s">
        <v>71</v>
      </c>
      <c r="B19" s="43" t="s">
        <v>72</v>
      </c>
      <c r="C19" s="71">
        <v>7998.0726771640793</v>
      </c>
      <c r="D19" s="71">
        <v>8868.7532896684206</v>
      </c>
      <c r="E19" s="71">
        <v>10839.427481779992</v>
      </c>
      <c r="F19" s="71">
        <v>12008.026400370005</v>
      </c>
      <c r="G19" s="71">
        <v>13069.349755516225</v>
      </c>
      <c r="H19" s="71">
        <v>13629.042844549269</v>
      </c>
      <c r="I19" s="71">
        <v>12324.752522381081</v>
      </c>
      <c r="J19" s="71">
        <v>11730.719489463751</v>
      </c>
      <c r="K19" s="73" t="s">
        <v>73</v>
      </c>
      <c r="L19" s="100"/>
      <c r="M19" s="100"/>
      <c r="N19" s="100"/>
      <c r="O19" s="100"/>
      <c r="P19" s="100"/>
      <c r="Q19" s="100"/>
      <c r="R19" s="100"/>
      <c r="S19" s="100"/>
      <c r="T19" s="100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H19" s="99"/>
      <c r="AI19" s="99"/>
      <c r="AJ19" s="99"/>
      <c r="AK19" s="99"/>
      <c r="AU19" s="101"/>
      <c r="AV19" s="101"/>
      <c r="AW19" s="101"/>
      <c r="AX19" s="101"/>
      <c r="AY19" s="101"/>
      <c r="AZ19" s="101"/>
    </row>
    <row r="20" spans="1:52" s="98" customFormat="1" ht="15.75" x14ac:dyDescent="0.25">
      <c r="A20" s="70" t="s">
        <v>74</v>
      </c>
      <c r="B20" s="43" t="s">
        <v>75</v>
      </c>
      <c r="C20" s="71">
        <v>1895.07701348966</v>
      </c>
      <c r="D20" s="71">
        <v>1807.5385633857265</v>
      </c>
      <c r="E20" s="71">
        <v>1701.0175201399998</v>
      </c>
      <c r="F20" s="71">
        <v>2155.5199358300001</v>
      </c>
      <c r="G20" s="71">
        <v>2307.4598676321625</v>
      </c>
      <c r="H20" s="71">
        <v>2783.5491065714282</v>
      </c>
      <c r="I20" s="71">
        <v>3250.5491866038965</v>
      </c>
      <c r="J20" s="71">
        <v>2832.9344977478986</v>
      </c>
      <c r="K20" s="73" t="s">
        <v>76</v>
      </c>
      <c r="L20" s="100"/>
      <c r="M20" s="100"/>
      <c r="N20" s="100"/>
      <c r="AH20" s="99"/>
      <c r="AI20" s="99"/>
      <c r="AJ20" s="99"/>
      <c r="AK20" s="99"/>
      <c r="AU20" s="101"/>
      <c r="AV20" s="101"/>
      <c r="AW20" s="101"/>
      <c r="AX20" s="101"/>
      <c r="AY20" s="101"/>
      <c r="AZ20" s="101"/>
    </row>
    <row r="21" spans="1:52" s="98" customFormat="1" ht="31.5" x14ac:dyDescent="0.25">
      <c r="A21" s="70" t="s">
        <v>77</v>
      </c>
      <c r="B21" s="43" t="s">
        <v>78</v>
      </c>
      <c r="C21" s="71">
        <v>9943.2689428696794</v>
      </c>
      <c r="D21" s="71">
        <v>9462.1897801395298</v>
      </c>
      <c r="E21" s="71">
        <v>9834.7414889599986</v>
      </c>
      <c r="F21" s="71">
        <v>10548.974440359998</v>
      </c>
      <c r="G21" s="71">
        <v>11070.944359925366</v>
      </c>
      <c r="H21" s="71">
        <v>10450.120419027708</v>
      </c>
      <c r="I21" s="71">
        <v>12232.894470990406</v>
      </c>
      <c r="J21" s="71">
        <v>14109.346325118855</v>
      </c>
      <c r="K21" s="73" t="s">
        <v>79</v>
      </c>
      <c r="AH21" s="99"/>
      <c r="AI21" s="99"/>
      <c r="AJ21" s="99"/>
      <c r="AK21" s="99"/>
      <c r="AU21" s="101"/>
      <c r="AV21" s="101"/>
      <c r="AW21" s="101"/>
      <c r="AX21" s="101"/>
      <c r="AY21" s="101"/>
      <c r="AZ21" s="101"/>
    </row>
    <row r="22" spans="1:52" s="98" customFormat="1" ht="31.5" x14ac:dyDescent="0.25">
      <c r="A22" s="70" t="s">
        <v>80</v>
      </c>
      <c r="B22" s="43" t="s">
        <v>81</v>
      </c>
      <c r="C22" s="71">
        <v>4043.4696684129622</v>
      </c>
      <c r="D22" s="71">
        <v>5124.7963094435499</v>
      </c>
      <c r="E22" s="71">
        <v>6007.0712762900002</v>
      </c>
      <c r="F22" s="71">
        <v>6586.3102228299995</v>
      </c>
      <c r="G22" s="71">
        <v>6925.4693665288296</v>
      </c>
      <c r="H22" s="71">
        <v>7408.8449211183397</v>
      </c>
      <c r="I22" s="71">
        <v>7582.4199250615675</v>
      </c>
      <c r="J22" s="71">
        <v>7436.2623956768994</v>
      </c>
      <c r="K22" s="73" t="s">
        <v>82</v>
      </c>
      <c r="AH22" s="99"/>
      <c r="AI22" s="99"/>
      <c r="AJ22" s="99"/>
      <c r="AK22" s="99"/>
      <c r="AU22" s="101"/>
      <c r="AV22" s="101"/>
      <c r="AW22" s="101"/>
      <c r="AX22" s="101"/>
      <c r="AY22" s="101"/>
      <c r="AZ22" s="101"/>
    </row>
    <row r="23" spans="1:52" s="98" customFormat="1" ht="31.5" x14ac:dyDescent="0.25">
      <c r="A23" s="70" t="s">
        <v>83</v>
      </c>
      <c r="B23" s="43" t="s">
        <v>84</v>
      </c>
      <c r="C23" s="71">
        <v>33506.15289306872</v>
      </c>
      <c r="D23" s="71">
        <v>40292.739562268434</v>
      </c>
      <c r="E23" s="71">
        <v>48016.131691893817</v>
      </c>
      <c r="F23" s="71">
        <v>51619.514796123825</v>
      </c>
      <c r="G23" s="71">
        <v>52383.370389372882</v>
      </c>
      <c r="H23" s="71">
        <v>55308.858973556511</v>
      </c>
      <c r="I23" s="71">
        <v>61358.402282727373</v>
      </c>
      <c r="J23" s="71">
        <v>65180.53566331006</v>
      </c>
      <c r="K23" s="73" t="s">
        <v>85</v>
      </c>
      <c r="L23" s="100"/>
      <c r="M23" s="100"/>
      <c r="N23" s="100"/>
      <c r="O23" s="100"/>
      <c r="P23" s="100"/>
      <c r="Q23" s="100"/>
      <c r="R23" s="100"/>
      <c r="S23" s="100"/>
      <c r="T23" s="100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H23" s="99"/>
      <c r="AI23" s="99"/>
      <c r="AJ23" s="99"/>
      <c r="AK23" s="99"/>
      <c r="AU23" s="101"/>
      <c r="AV23" s="101"/>
      <c r="AW23" s="101"/>
      <c r="AX23" s="101"/>
      <c r="AY23" s="101"/>
      <c r="AZ23" s="101"/>
    </row>
    <row r="24" spans="1:52" s="98" customFormat="1" ht="15.75" x14ac:dyDescent="0.25">
      <c r="A24" s="70" t="s">
        <v>86</v>
      </c>
      <c r="B24" s="43" t="s">
        <v>87</v>
      </c>
      <c r="C24" s="71">
        <v>7694.9614033832004</v>
      </c>
      <c r="D24" s="71">
        <v>8547.985921575053</v>
      </c>
      <c r="E24" s="71">
        <v>9327.9772897994299</v>
      </c>
      <c r="F24" s="71">
        <v>10799.767683383532</v>
      </c>
      <c r="G24" s="71">
        <v>11155.867472519512</v>
      </c>
      <c r="H24" s="71">
        <v>12060.004605289823</v>
      </c>
      <c r="I24" s="71">
        <v>13153.279396654896</v>
      </c>
      <c r="J24" s="71">
        <v>13364.168089042749</v>
      </c>
      <c r="K24" s="73" t="s">
        <v>88</v>
      </c>
      <c r="AH24" s="99"/>
      <c r="AI24" s="99"/>
      <c r="AJ24" s="99"/>
      <c r="AK24" s="99"/>
      <c r="AU24" s="101"/>
      <c r="AV24" s="101"/>
      <c r="AW24" s="101"/>
      <c r="AX24" s="101"/>
      <c r="AY24" s="101"/>
      <c r="AZ24" s="101"/>
    </row>
    <row r="25" spans="1:52" s="98" customFormat="1" ht="15.75" x14ac:dyDescent="0.25">
      <c r="A25" s="70" t="s">
        <v>89</v>
      </c>
      <c r="B25" s="43" t="s">
        <v>129</v>
      </c>
      <c r="C25" s="71">
        <v>7220.4644764880659</v>
      </c>
      <c r="D25" s="71">
        <v>7598.7287794651365</v>
      </c>
      <c r="E25" s="71">
        <v>9283.8969662932159</v>
      </c>
      <c r="F25" s="71">
        <v>9371.8377523524432</v>
      </c>
      <c r="G25" s="71">
        <v>10319.531433493697</v>
      </c>
      <c r="H25" s="71">
        <v>10901.61481322518</v>
      </c>
      <c r="I25" s="71">
        <v>12392.909511985283</v>
      </c>
      <c r="J25" s="71">
        <v>13322.177500136237</v>
      </c>
      <c r="K25" s="73" t="s">
        <v>130</v>
      </c>
      <c r="AH25" s="99"/>
      <c r="AI25" s="99"/>
      <c r="AJ25" s="99"/>
      <c r="AK25" s="99"/>
      <c r="AU25" s="101"/>
      <c r="AV25" s="101"/>
      <c r="AW25" s="101"/>
      <c r="AX25" s="101"/>
      <c r="AY25" s="101"/>
      <c r="AZ25" s="101"/>
    </row>
    <row r="26" spans="1:52" s="98" customFormat="1" ht="31.5" x14ac:dyDescent="0.25">
      <c r="A26" s="70" t="s">
        <v>92</v>
      </c>
      <c r="B26" s="43" t="s">
        <v>93</v>
      </c>
      <c r="C26" s="71">
        <v>1155.3375572695854</v>
      </c>
      <c r="D26" s="71">
        <v>1612.7839341966489</v>
      </c>
      <c r="E26" s="71">
        <v>1392.0665498000001</v>
      </c>
      <c r="F26" s="71">
        <v>1446.4467835</v>
      </c>
      <c r="G26" s="71">
        <v>1420.1364176867314</v>
      </c>
      <c r="H26" s="71">
        <v>1506.6963083967948</v>
      </c>
      <c r="I26" s="71">
        <v>1723.9083830083073</v>
      </c>
      <c r="J26" s="71">
        <v>1634.1457237289717</v>
      </c>
      <c r="K26" s="73" t="s">
        <v>94</v>
      </c>
      <c r="AH26" s="99"/>
      <c r="AI26" s="99"/>
      <c r="AJ26" s="99"/>
      <c r="AK26" s="99"/>
      <c r="AU26" s="101"/>
      <c r="AV26" s="101"/>
      <c r="AW26" s="101"/>
      <c r="AX26" s="101"/>
      <c r="AY26" s="101"/>
      <c r="AZ26" s="101"/>
    </row>
    <row r="27" spans="1:52" s="98" customFormat="1" ht="16.5" thickBot="1" x14ac:dyDescent="0.3">
      <c r="A27" s="161" t="s">
        <v>95</v>
      </c>
      <c r="B27" s="142" t="s">
        <v>96</v>
      </c>
      <c r="C27" s="162">
        <v>1786.7266438744548</v>
      </c>
      <c r="D27" s="162">
        <v>2084.1981984886602</v>
      </c>
      <c r="E27" s="162">
        <v>3216.1688949779877</v>
      </c>
      <c r="F27" s="162">
        <v>4052.0570376061132</v>
      </c>
      <c r="G27" s="162">
        <v>4501.6622307865191</v>
      </c>
      <c r="H27" s="162">
        <v>5041.9929727505396</v>
      </c>
      <c r="I27" s="162">
        <v>5572.7607629865379</v>
      </c>
      <c r="J27" s="162">
        <v>6142.1449408327626</v>
      </c>
      <c r="K27" s="144" t="s">
        <v>97</v>
      </c>
      <c r="L27" s="100"/>
      <c r="M27" s="100"/>
      <c r="N27" s="100"/>
      <c r="O27" s="100"/>
      <c r="P27" s="100"/>
      <c r="Q27" s="100"/>
      <c r="R27" s="100"/>
      <c r="S27" s="100"/>
      <c r="T27" s="100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H27" s="99"/>
      <c r="AI27" s="99"/>
      <c r="AJ27" s="99"/>
      <c r="AK27" s="99"/>
      <c r="AU27" s="101"/>
      <c r="AV27" s="101"/>
      <c r="AW27" s="101"/>
      <c r="AX27" s="101"/>
      <c r="AY27" s="101"/>
      <c r="AZ27" s="101"/>
    </row>
    <row r="28" spans="1:52" s="61" customFormat="1" x14ac:dyDescent="0.25">
      <c r="A28" s="107" t="s">
        <v>118</v>
      </c>
      <c r="B28" s="74"/>
      <c r="K28" s="108" t="s">
        <v>119</v>
      </c>
    </row>
    <row r="29" spans="1:52" s="130" customFormat="1" ht="75" x14ac:dyDescent="0.25">
      <c r="A29" s="245" t="s">
        <v>131</v>
      </c>
      <c r="B29" s="74"/>
      <c r="K29" s="188" t="s">
        <v>132</v>
      </c>
    </row>
    <row r="30" spans="1:52" x14ac:dyDescent="0.25">
      <c r="C30" s="61"/>
      <c r="D30" s="61"/>
      <c r="E30" s="61"/>
      <c r="F30" s="61"/>
      <c r="G30" s="61"/>
      <c r="H30" s="61"/>
      <c r="I30" s="87"/>
      <c r="J30" s="87"/>
      <c r="K30" s="79"/>
    </row>
    <row r="31" spans="1:52" x14ac:dyDescent="0.25">
      <c r="C31" s="61"/>
      <c r="D31" s="61"/>
      <c r="E31" s="61"/>
      <c r="F31" s="61"/>
      <c r="G31" s="61"/>
      <c r="H31" s="61"/>
      <c r="I31" s="87"/>
      <c r="J31" s="87"/>
      <c r="K31" s="79"/>
    </row>
    <row r="32" spans="1:52" x14ac:dyDescent="0.25">
      <c r="C32" s="61"/>
      <c r="D32" s="61"/>
      <c r="E32" s="61"/>
      <c r="F32" s="61"/>
      <c r="G32" s="61"/>
      <c r="H32" s="61"/>
      <c r="I32" s="87"/>
      <c r="J32" s="87"/>
    </row>
    <row r="33" spans="3:10" x14ac:dyDescent="0.25">
      <c r="C33" s="61"/>
      <c r="D33" s="61"/>
      <c r="E33" s="61"/>
      <c r="F33" s="61"/>
      <c r="G33" s="61"/>
      <c r="H33" s="61"/>
      <c r="I33" s="87"/>
      <c r="J33" s="87"/>
    </row>
    <row r="34" spans="3:10" x14ac:dyDescent="0.25">
      <c r="C34" s="61"/>
      <c r="D34" s="61"/>
      <c r="E34" s="61"/>
      <c r="F34" s="61"/>
      <c r="G34" s="61"/>
      <c r="H34" s="61"/>
      <c r="I34" s="87"/>
      <c r="J34" s="87"/>
    </row>
  </sheetData>
  <mergeCells count="3">
    <mergeCell ref="A4:J4"/>
    <mergeCell ref="A2:K2"/>
    <mergeCell ref="A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98"/>
  <sheetViews>
    <sheetView rightToLeft="1" zoomScaleNormal="100" workbookViewId="0">
      <selection activeCell="B22" sqref="B22"/>
    </sheetView>
  </sheetViews>
  <sheetFormatPr defaultColWidth="9.140625" defaultRowHeight="15" x14ac:dyDescent="0.25"/>
  <cols>
    <col min="1" max="1" width="9.140625" style="74"/>
    <col min="2" max="2" width="36.7109375" style="74" customWidth="1"/>
    <col min="3" max="6" width="7.28515625" style="74" customWidth="1"/>
    <col min="7" max="8" width="7.28515625" style="61" customWidth="1"/>
    <col min="9" max="9" width="10.85546875" style="61" customWidth="1"/>
    <col min="10" max="12" width="8.42578125" style="61" customWidth="1"/>
    <col min="13" max="18" width="8.42578125" style="61" bestFit="1" customWidth="1"/>
    <col min="19" max="20" width="8.42578125" style="87" bestFit="1" customWidth="1"/>
    <col min="21" max="21" width="41" style="61" customWidth="1"/>
    <col min="22" max="16384" width="9.140625" style="61"/>
  </cols>
  <sheetData>
    <row r="1" spans="1:63" x14ac:dyDescent="0.25">
      <c r="I1" s="60"/>
      <c r="J1" s="60"/>
      <c r="K1" s="60"/>
      <c r="L1" s="60"/>
      <c r="M1" s="60"/>
      <c r="N1" s="60"/>
      <c r="O1" s="60"/>
      <c r="P1" s="60"/>
      <c r="Q1" s="60"/>
    </row>
    <row r="2" spans="1:63" ht="18.75" x14ac:dyDescent="0.25">
      <c r="A2" s="288" t="s">
        <v>116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1:63" ht="18.75" x14ac:dyDescent="0.25">
      <c r="A3" s="282" t="s">
        <v>117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63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</row>
    <row r="5" spans="1:63" s="66" customFormat="1" ht="12.75" thickBot="1" x14ac:dyDescent="0.3">
      <c r="A5" s="45" t="s">
        <v>38</v>
      </c>
      <c r="B5" s="46"/>
      <c r="C5" s="46"/>
      <c r="D5" s="46"/>
      <c r="E5" s="46"/>
      <c r="F5" s="46"/>
      <c r="G5" s="47"/>
      <c r="H5" s="65"/>
      <c r="I5" s="110"/>
      <c r="J5" s="110"/>
      <c r="K5" s="110"/>
      <c r="L5" s="110"/>
      <c r="M5" s="110"/>
      <c r="N5" s="110"/>
      <c r="O5" s="110"/>
      <c r="P5" s="110"/>
      <c r="Q5" s="110"/>
      <c r="R5" s="65"/>
      <c r="S5" s="77"/>
      <c r="T5" s="253"/>
      <c r="U5" s="77" t="s">
        <v>39</v>
      </c>
    </row>
    <row r="6" spans="1:63" ht="16.5" thickBot="1" x14ac:dyDescent="0.3">
      <c r="A6" s="50" t="s">
        <v>40</v>
      </c>
      <c r="B6" s="51" t="s">
        <v>2</v>
      </c>
      <c r="C6" s="116">
        <v>2001</v>
      </c>
      <c r="D6" s="116">
        <v>2002</v>
      </c>
      <c r="E6" s="116">
        <v>2003</v>
      </c>
      <c r="F6" s="116">
        <v>2004</v>
      </c>
      <c r="G6" s="116">
        <v>2005</v>
      </c>
      <c r="H6" s="116">
        <v>2006</v>
      </c>
      <c r="I6" s="116">
        <v>2007</v>
      </c>
      <c r="J6" s="116">
        <v>2008</v>
      </c>
      <c r="K6" s="116">
        <v>2009</v>
      </c>
      <c r="L6" s="116">
        <v>2010</v>
      </c>
      <c r="M6" s="116">
        <v>2011</v>
      </c>
      <c r="N6" s="116">
        <v>2012</v>
      </c>
      <c r="O6" s="116">
        <v>2013</v>
      </c>
      <c r="P6" s="116">
        <v>2014</v>
      </c>
      <c r="Q6" s="116">
        <v>2015</v>
      </c>
      <c r="R6" s="116">
        <v>2016</v>
      </c>
      <c r="S6" s="52">
        <v>2017</v>
      </c>
      <c r="T6" s="120">
        <v>2018</v>
      </c>
      <c r="U6" s="53" t="s">
        <v>41</v>
      </c>
    </row>
    <row r="7" spans="1:63" s="115" customFormat="1" ht="21.75" customHeight="1" thickBot="1" x14ac:dyDescent="0.3">
      <c r="A7" s="112"/>
      <c r="B7" s="54" t="s">
        <v>98</v>
      </c>
      <c r="C7" s="58">
        <v>59762.439619999997</v>
      </c>
      <c r="D7" s="58">
        <v>64402.109809999987</v>
      </c>
      <c r="E7" s="58">
        <v>72710.964499999987</v>
      </c>
      <c r="F7" s="58">
        <v>78887.870800000019</v>
      </c>
      <c r="G7" s="58">
        <v>86459.627399999998</v>
      </c>
      <c r="H7" s="58">
        <v>96139.727225999988</v>
      </c>
      <c r="I7" s="58">
        <v>61586.985790315812</v>
      </c>
      <c r="J7" s="58">
        <v>104426.47776320322</v>
      </c>
      <c r="K7" s="58">
        <v>155504.88633247238</v>
      </c>
      <c r="L7" s="58">
        <v>142852.26396496483</v>
      </c>
      <c r="M7" s="58">
        <v>164033.42743992375</v>
      </c>
      <c r="N7" s="58">
        <v>169770.55574851128</v>
      </c>
      <c r="O7" s="58">
        <v>142667.429544015</v>
      </c>
      <c r="P7" s="58">
        <v>165623.55029475287</v>
      </c>
      <c r="Q7" s="58">
        <v>177407.74996042633</v>
      </c>
      <c r="R7" s="58">
        <v>186921.61042958134</v>
      </c>
      <c r="S7" s="58">
        <v>147298.42476054782</v>
      </c>
      <c r="T7" s="58">
        <v>141582.01204381016</v>
      </c>
      <c r="U7" s="59" t="s">
        <v>99</v>
      </c>
      <c r="V7" s="113"/>
      <c r="W7" s="114"/>
      <c r="X7" s="114"/>
      <c r="Y7" s="114"/>
      <c r="Z7" s="114"/>
      <c r="AA7" s="114"/>
      <c r="AB7" s="114"/>
      <c r="AC7" s="114"/>
      <c r="AD7" s="114"/>
      <c r="AE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S7" s="113"/>
      <c r="AT7" s="113"/>
      <c r="AU7" s="113"/>
      <c r="AV7" s="113"/>
    </row>
    <row r="8" spans="1:63" s="115" customFormat="1" ht="21.75" customHeight="1" thickBot="1" x14ac:dyDescent="0.3">
      <c r="A8" s="104"/>
      <c r="B8" s="78" t="s">
        <v>100</v>
      </c>
      <c r="C8" s="83">
        <v>59228.620394275618</v>
      </c>
      <c r="D8" s="83">
        <v>63875.704675532812</v>
      </c>
      <c r="E8" s="83">
        <v>72194.714302668479</v>
      </c>
      <c r="F8" s="83">
        <v>78380.823370644648</v>
      </c>
      <c r="G8" s="83">
        <v>85959.735227889527</v>
      </c>
      <c r="H8" s="83">
        <v>95663.769704307109</v>
      </c>
      <c r="I8" s="83">
        <v>53118.194057315814</v>
      </c>
      <c r="J8" s="83">
        <v>85864.254640436557</v>
      </c>
      <c r="K8" s="83">
        <v>121574.51950922239</v>
      </c>
      <c r="L8" s="83">
        <v>109136.09801146484</v>
      </c>
      <c r="M8" s="83">
        <v>139360.22864342376</v>
      </c>
      <c r="N8" s="83">
        <v>134495.00756619708</v>
      </c>
      <c r="O8" s="83">
        <v>115047.22199801501</v>
      </c>
      <c r="P8" s="83">
        <v>136447.66821064288</v>
      </c>
      <c r="Q8" s="83">
        <v>133326.03199706352</v>
      </c>
      <c r="R8" s="83">
        <v>126578.61805498134</v>
      </c>
      <c r="S8" s="83">
        <v>113682.49397754783</v>
      </c>
      <c r="T8" s="83">
        <v>106453.46802681015</v>
      </c>
      <c r="U8" s="84" t="s">
        <v>101</v>
      </c>
      <c r="V8" s="113"/>
      <c r="Z8" s="114"/>
      <c r="AA8" s="114"/>
      <c r="AB8" s="114"/>
      <c r="AC8" s="114"/>
      <c r="AD8" s="114"/>
      <c r="AE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S8" s="113"/>
      <c r="AT8" s="113"/>
      <c r="AU8" s="113"/>
      <c r="AV8" s="113"/>
    </row>
    <row r="9" spans="1:63" ht="24.75" customHeight="1" thickBot="1" x14ac:dyDescent="0.3">
      <c r="A9" s="156"/>
      <c r="B9" s="55" t="s">
        <v>42</v>
      </c>
      <c r="C9" s="63">
        <v>26311.002309999996</v>
      </c>
      <c r="D9" s="63">
        <v>28378.083399999996</v>
      </c>
      <c r="E9" s="63">
        <v>31902.192749999998</v>
      </c>
      <c r="F9" s="63">
        <v>34892.609199999999</v>
      </c>
      <c r="G9" s="63">
        <v>39181.886600000005</v>
      </c>
      <c r="H9" s="63">
        <v>43788.537463000008</v>
      </c>
      <c r="I9" s="63">
        <v>50181.137277274625</v>
      </c>
      <c r="J9" s="63">
        <v>81694.417268338744</v>
      </c>
      <c r="K9" s="63">
        <v>114686.89982404254</v>
      </c>
      <c r="L9" s="63">
        <v>110322.65336126997</v>
      </c>
      <c r="M9" s="63">
        <v>129116.27420987976</v>
      </c>
      <c r="N9" s="63">
        <v>142546.95795642716</v>
      </c>
      <c r="O9" s="63">
        <v>115907.40799389075</v>
      </c>
      <c r="P9" s="63">
        <v>133467.68661318239</v>
      </c>
      <c r="Q9" s="63">
        <v>151913.90994670076</v>
      </c>
      <c r="R9" s="63">
        <v>151461.68012193372</v>
      </c>
      <c r="S9" s="63">
        <v>124732.75297760812</v>
      </c>
      <c r="T9" s="63">
        <v>123664.10010184748</v>
      </c>
      <c r="U9" s="157" t="s">
        <v>43</v>
      </c>
      <c r="V9" s="60"/>
      <c r="W9" s="80"/>
      <c r="X9" s="80"/>
      <c r="Y9" s="80"/>
      <c r="Z9" s="80"/>
      <c r="AA9" s="80"/>
      <c r="AB9" s="80"/>
      <c r="AC9" s="80"/>
      <c r="AD9" s="80"/>
      <c r="AE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S9" s="60"/>
      <c r="AT9" s="60"/>
      <c r="AU9" s="60"/>
      <c r="AV9" s="60"/>
      <c r="AW9" s="60"/>
    </row>
    <row r="10" spans="1:63" ht="15.75" x14ac:dyDescent="0.25">
      <c r="A10" s="103" t="s">
        <v>44</v>
      </c>
      <c r="B10" s="41" t="s">
        <v>45</v>
      </c>
      <c r="C10" s="67">
        <v>533.81922572437998</v>
      </c>
      <c r="D10" s="67">
        <v>526.4051344671733</v>
      </c>
      <c r="E10" s="67">
        <v>516.2501973315135</v>
      </c>
      <c r="F10" s="67">
        <v>507.04742935536518</v>
      </c>
      <c r="G10" s="67">
        <v>499.89217211047531</v>
      </c>
      <c r="H10" s="67">
        <v>475.95752169287579</v>
      </c>
      <c r="I10" s="67">
        <v>469.34255799440126</v>
      </c>
      <c r="J10" s="67">
        <v>482.34808614051974</v>
      </c>
      <c r="K10" s="67">
        <v>501.15966150000003</v>
      </c>
      <c r="L10" s="67">
        <v>486.01993311397342</v>
      </c>
      <c r="M10" s="67">
        <v>547.87000380679137</v>
      </c>
      <c r="N10" s="67">
        <v>571.97628397429014</v>
      </c>
      <c r="O10" s="67">
        <v>612</v>
      </c>
      <c r="P10" s="67">
        <v>664.0267454735399</v>
      </c>
      <c r="Q10" s="67">
        <v>700.92193146358841</v>
      </c>
      <c r="R10" s="67">
        <v>702.80300866047924</v>
      </c>
      <c r="S10" s="67">
        <v>720</v>
      </c>
      <c r="T10" s="67">
        <v>763.57119999999998</v>
      </c>
      <c r="U10" s="42" t="s">
        <v>46</v>
      </c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S10" s="60"/>
      <c r="AT10" s="60"/>
      <c r="AU10" s="60"/>
      <c r="AV10" s="60"/>
      <c r="BF10" s="81"/>
      <c r="BG10" s="81"/>
      <c r="BH10" s="81"/>
      <c r="BI10" s="81"/>
      <c r="BJ10" s="81"/>
      <c r="BK10" s="81"/>
    </row>
    <row r="11" spans="1:63" ht="31.5" x14ac:dyDescent="0.25">
      <c r="A11" s="70" t="s">
        <v>47</v>
      </c>
      <c r="B11" s="43" t="s">
        <v>48</v>
      </c>
      <c r="C11" s="71">
        <v>5730</v>
      </c>
      <c r="D11" s="71">
        <v>6055</v>
      </c>
      <c r="E11" s="71">
        <v>6450</v>
      </c>
      <c r="F11" s="71">
        <v>6882</v>
      </c>
      <c r="G11" s="71">
        <v>7245.6342000000004</v>
      </c>
      <c r="H11" s="71">
        <v>7843.3749820000003</v>
      </c>
      <c r="I11" s="71">
        <v>8468.791733</v>
      </c>
      <c r="J11" s="71">
        <v>18562.223122766667</v>
      </c>
      <c r="K11" s="71">
        <v>33930.366823249999</v>
      </c>
      <c r="L11" s="71">
        <v>33716.1659535</v>
      </c>
      <c r="M11" s="71">
        <v>24673.198796500001</v>
      </c>
      <c r="N11" s="71">
        <v>35275.548182314189</v>
      </c>
      <c r="O11" s="71">
        <v>27620.207545999998</v>
      </c>
      <c r="P11" s="71">
        <v>29175.882084109999</v>
      </c>
      <c r="Q11" s="71">
        <v>44081.717963362804</v>
      </c>
      <c r="R11" s="71">
        <v>60342.992374599999</v>
      </c>
      <c r="S11" s="71">
        <v>33615.930782999996</v>
      </c>
      <c r="T11" s="71">
        <v>35128.544017</v>
      </c>
      <c r="U11" s="44" t="s">
        <v>49</v>
      </c>
      <c r="V11" s="111"/>
      <c r="W11" s="80"/>
      <c r="X11" s="80"/>
      <c r="Y11" s="80"/>
      <c r="Z11" s="80"/>
      <c r="AA11" s="80"/>
      <c r="AB11" s="80"/>
      <c r="AC11" s="80"/>
      <c r="AD11" s="80"/>
      <c r="AE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S11" s="60"/>
      <c r="AT11" s="60"/>
      <c r="AU11" s="60"/>
      <c r="AV11" s="60"/>
      <c r="BF11" s="81"/>
      <c r="BG11" s="81"/>
      <c r="BH11" s="81"/>
      <c r="BI11" s="81"/>
      <c r="BJ11" s="81"/>
      <c r="BK11" s="81"/>
    </row>
    <row r="12" spans="1:63" ht="15.75" x14ac:dyDescent="0.25">
      <c r="A12" s="70" t="s">
        <v>50</v>
      </c>
      <c r="B12" s="43" t="s">
        <v>51</v>
      </c>
      <c r="C12" s="71">
        <v>5193.5693464037377</v>
      </c>
      <c r="D12" s="71">
        <v>5842.0913494525075</v>
      </c>
      <c r="E12" s="71">
        <v>6976.1970649894574</v>
      </c>
      <c r="F12" s="71">
        <v>7742.2678596669239</v>
      </c>
      <c r="G12" s="71">
        <v>8630.676236514737</v>
      </c>
      <c r="H12" s="71">
        <v>9609.4869775723964</v>
      </c>
      <c r="I12" s="71">
        <v>10291.806388939418</v>
      </c>
      <c r="J12" s="71">
        <v>18923.391083358696</v>
      </c>
      <c r="K12" s="71">
        <v>25608.952412301387</v>
      </c>
      <c r="L12" s="71">
        <v>28740.362914215108</v>
      </c>
      <c r="M12" s="71">
        <v>28277.826014049824</v>
      </c>
      <c r="N12" s="71">
        <v>36569.218813091029</v>
      </c>
      <c r="O12" s="71">
        <v>23439.739517430004</v>
      </c>
      <c r="P12" s="71">
        <v>19690.651892940001</v>
      </c>
      <c r="Q12" s="71">
        <v>12910.931922968759</v>
      </c>
      <c r="R12" s="71">
        <v>11610.971245303783</v>
      </c>
      <c r="S12" s="71">
        <v>13874.338261598479</v>
      </c>
      <c r="T12" s="71">
        <v>17611.757937479138</v>
      </c>
      <c r="U12" s="73" t="s">
        <v>52</v>
      </c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S12" s="60"/>
      <c r="AT12" s="60"/>
      <c r="AU12" s="60"/>
      <c r="AV12" s="60"/>
      <c r="BF12" s="81"/>
      <c r="BG12" s="81"/>
      <c r="BH12" s="81"/>
      <c r="BI12" s="81"/>
      <c r="BJ12" s="81"/>
      <c r="BK12" s="81"/>
    </row>
    <row r="13" spans="1:63" ht="31.5" x14ac:dyDescent="0.25">
      <c r="A13" s="70" t="s">
        <v>53</v>
      </c>
      <c r="B13" s="43" t="s">
        <v>54</v>
      </c>
      <c r="C13" s="71">
        <v>3888.4204291874553</v>
      </c>
      <c r="D13" s="71">
        <v>4061.323546564553</v>
      </c>
      <c r="E13" s="71">
        <v>4902.6194632997167</v>
      </c>
      <c r="F13" s="71">
        <v>5293.0692700321897</v>
      </c>
      <c r="G13" s="71">
        <v>5900.4741910049261</v>
      </c>
      <c r="H13" s="71">
        <v>6682.9894429466531</v>
      </c>
      <c r="I13" s="71">
        <v>7692.3052439058793</v>
      </c>
      <c r="J13" s="71">
        <v>15967.664500885729</v>
      </c>
      <c r="K13" s="71">
        <v>16253.208494</v>
      </c>
      <c r="L13" s="71">
        <v>12634.27244425</v>
      </c>
      <c r="M13" s="71">
        <v>12673.768475250001</v>
      </c>
      <c r="N13" s="71">
        <v>6536.8986825000002</v>
      </c>
      <c r="O13" s="71">
        <v>6714.1159476299999</v>
      </c>
      <c r="P13" s="71">
        <v>7912.15630831</v>
      </c>
      <c r="Q13" s="71">
        <v>10184.542719952015</v>
      </c>
      <c r="R13" s="71">
        <v>5059.2886900000003</v>
      </c>
      <c r="S13" s="71">
        <v>5820.8750684999995</v>
      </c>
      <c r="T13" s="71">
        <v>9327.1714119000007</v>
      </c>
      <c r="U13" s="73" t="s">
        <v>55</v>
      </c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S13" s="60"/>
      <c r="AT13" s="60"/>
      <c r="AU13" s="60"/>
      <c r="AV13" s="60"/>
      <c r="BF13" s="81"/>
      <c r="BG13" s="81"/>
      <c r="BH13" s="81"/>
      <c r="BI13" s="81"/>
      <c r="BJ13" s="81"/>
      <c r="BK13" s="81"/>
    </row>
    <row r="14" spans="1:63" ht="15.75" x14ac:dyDescent="0.25">
      <c r="A14" s="70" t="s">
        <v>56</v>
      </c>
      <c r="B14" s="43" t="s">
        <v>57</v>
      </c>
      <c r="C14" s="71">
        <v>1544</v>
      </c>
      <c r="D14" s="71">
        <v>1520</v>
      </c>
      <c r="E14" s="71">
        <v>1551</v>
      </c>
      <c r="F14" s="71">
        <v>1648</v>
      </c>
      <c r="G14" s="71">
        <v>1985</v>
      </c>
      <c r="H14" s="71">
        <v>2805</v>
      </c>
      <c r="I14" s="71">
        <v>3972.6858982858071</v>
      </c>
      <c r="J14" s="71">
        <v>4870.5965246647957</v>
      </c>
      <c r="K14" s="71">
        <v>4712.6139438700529</v>
      </c>
      <c r="L14" s="71">
        <v>4541.1965908039001</v>
      </c>
      <c r="M14" s="71">
        <v>3997.634276207792</v>
      </c>
      <c r="N14" s="71">
        <v>3606.1218465204288</v>
      </c>
      <c r="O14" s="71">
        <v>3876.7080859300004</v>
      </c>
      <c r="P14" s="71">
        <v>4437.99083445</v>
      </c>
      <c r="Q14" s="71">
        <v>4525.6072979999999</v>
      </c>
      <c r="R14" s="71">
        <v>3810.7174943613945</v>
      </c>
      <c r="S14" s="71">
        <v>3762.6995836988717</v>
      </c>
      <c r="T14" s="71">
        <v>3836.1297070643309</v>
      </c>
      <c r="U14" s="73" t="s">
        <v>58</v>
      </c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S14" s="60"/>
      <c r="AT14" s="60"/>
      <c r="AU14" s="60"/>
      <c r="AV14" s="60"/>
      <c r="BF14" s="81"/>
      <c r="BG14" s="81"/>
      <c r="BH14" s="81"/>
      <c r="BI14" s="81"/>
      <c r="BJ14" s="81"/>
      <c r="BK14" s="81"/>
    </row>
    <row r="15" spans="1:63" ht="31.5" x14ac:dyDescent="0.25">
      <c r="A15" s="70" t="s">
        <v>59</v>
      </c>
      <c r="B15" s="43" t="s">
        <v>60</v>
      </c>
      <c r="C15" s="71">
        <v>751.40790687143601</v>
      </c>
      <c r="D15" s="71">
        <v>844.31106242220721</v>
      </c>
      <c r="E15" s="71">
        <v>954.97658283660598</v>
      </c>
      <c r="F15" s="71">
        <v>980.54241361223171</v>
      </c>
      <c r="G15" s="71">
        <v>1107.1960581752282</v>
      </c>
      <c r="H15" s="71">
        <v>1209.8319917856011</v>
      </c>
      <c r="I15" s="71">
        <v>1465.8471967380669</v>
      </c>
      <c r="J15" s="71">
        <v>1495.878740122937</v>
      </c>
      <c r="K15" s="71">
        <v>1591.1110078914282</v>
      </c>
      <c r="L15" s="71">
        <v>1204.9585922530271</v>
      </c>
      <c r="M15" s="71">
        <v>1606.2443476630851</v>
      </c>
      <c r="N15" s="71">
        <v>1972.3676041358426</v>
      </c>
      <c r="O15" s="71">
        <v>2160.3458408400002</v>
      </c>
      <c r="P15" s="71">
        <v>2742.91777701</v>
      </c>
      <c r="Q15" s="71">
        <v>3168.4284182389583</v>
      </c>
      <c r="R15" s="71">
        <v>3554.5092370500001</v>
      </c>
      <c r="S15" s="71">
        <v>3610.1060883835753</v>
      </c>
      <c r="T15" s="71">
        <v>3769.1467821493479</v>
      </c>
      <c r="U15" s="73" t="s">
        <v>61</v>
      </c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S15" s="60"/>
      <c r="AT15" s="60"/>
      <c r="AU15" s="60"/>
      <c r="AV15" s="60"/>
      <c r="BF15" s="81"/>
      <c r="BG15" s="81"/>
      <c r="BH15" s="81"/>
      <c r="BI15" s="81"/>
      <c r="BJ15" s="81"/>
      <c r="BK15" s="81"/>
    </row>
    <row r="16" spans="1:63" ht="15.75" x14ac:dyDescent="0.25">
      <c r="A16" s="70" t="s">
        <v>62</v>
      </c>
      <c r="B16" s="43" t="s">
        <v>63</v>
      </c>
      <c r="C16" s="71">
        <v>4229.6687100370336</v>
      </c>
      <c r="D16" s="71">
        <v>4255.5171641623365</v>
      </c>
      <c r="E16" s="71">
        <v>4365.8039017636283</v>
      </c>
      <c r="F16" s="71">
        <v>4508.0239057528324</v>
      </c>
      <c r="G16" s="71">
        <v>5191.922649646147</v>
      </c>
      <c r="H16" s="71">
        <v>5539.002422767594</v>
      </c>
      <c r="I16" s="71">
        <v>6072.4128746802216</v>
      </c>
      <c r="J16" s="71">
        <v>9556.6729504154482</v>
      </c>
      <c r="K16" s="71">
        <v>10448.259304761865</v>
      </c>
      <c r="L16" s="71">
        <v>11253.35635956349</v>
      </c>
      <c r="M16" s="71">
        <v>18910.953194913251</v>
      </c>
      <c r="N16" s="71">
        <v>19051.180598758106</v>
      </c>
      <c r="O16" s="71">
        <v>12755.734580299999</v>
      </c>
      <c r="P16" s="71">
        <v>22629.769665599997</v>
      </c>
      <c r="Q16" s="71">
        <v>25047.311277782974</v>
      </c>
      <c r="R16" s="71">
        <v>17012.251886654121</v>
      </c>
      <c r="S16" s="71">
        <v>17591.727098659721</v>
      </c>
      <c r="T16" s="71">
        <v>13291.598491222941</v>
      </c>
      <c r="U16" s="73" t="s">
        <v>64</v>
      </c>
      <c r="V16" s="80"/>
      <c r="W16" s="80"/>
      <c r="X16" s="80"/>
      <c r="Y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S16" s="60"/>
      <c r="AT16" s="60"/>
      <c r="AU16" s="60"/>
      <c r="AV16" s="60"/>
      <c r="BF16" s="81"/>
      <c r="BG16" s="81"/>
      <c r="BH16" s="81"/>
      <c r="BI16" s="81"/>
      <c r="BJ16" s="81"/>
      <c r="BK16" s="81"/>
    </row>
    <row r="17" spans="1:63" ht="31.5" x14ac:dyDescent="0.25">
      <c r="A17" s="70" t="s">
        <v>65</v>
      </c>
      <c r="B17" s="43" t="s">
        <v>66</v>
      </c>
      <c r="C17" s="71">
        <v>1757</v>
      </c>
      <c r="D17" s="71">
        <v>2254.3804</v>
      </c>
      <c r="E17" s="71">
        <v>2638.1370000000002</v>
      </c>
      <c r="F17" s="71">
        <v>3121.0617999999999</v>
      </c>
      <c r="G17" s="71">
        <v>3642.2080000000001</v>
      </c>
      <c r="H17" s="71">
        <v>4006.2939999999999</v>
      </c>
      <c r="I17" s="71">
        <v>4500.5240407672563</v>
      </c>
      <c r="J17" s="71">
        <v>345.77467696536803</v>
      </c>
      <c r="K17" s="71">
        <v>1455.5056197716592</v>
      </c>
      <c r="L17" s="71">
        <v>505.18734751272899</v>
      </c>
      <c r="M17" s="71">
        <v>320.06553236126115</v>
      </c>
      <c r="N17" s="71">
        <v>527.98304167624053</v>
      </c>
      <c r="O17" s="71">
        <v>761.79352127000016</v>
      </c>
      <c r="P17" s="71">
        <v>1161.98625442</v>
      </c>
      <c r="Q17" s="71">
        <v>1047.2910644199999</v>
      </c>
      <c r="R17" s="71">
        <v>1148.8525709305463</v>
      </c>
      <c r="S17" s="71">
        <v>392.90624269620326</v>
      </c>
      <c r="T17" s="71">
        <v>359.94233303259335</v>
      </c>
      <c r="U17" s="73" t="s">
        <v>67</v>
      </c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S17" s="60"/>
      <c r="AT17" s="60"/>
      <c r="AU17" s="60"/>
      <c r="AV17" s="60"/>
      <c r="BF17" s="81"/>
      <c r="BG17" s="81"/>
      <c r="BH17" s="81"/>
      <c r="BI17" s="81"/>
      <c r="BJ17" s="81"/>
      <c r="BK17" s="81"/>
    </row>
    <row r="18" spans="1:63" ht="15.75" x14ac:dyDescent="0.25">
      <c r="A18" s="70" t="s">
        <v>68</v>
      </c>
      <c r="B18" s="43" t="s">
        <v>69</v>
      </c>
      <c r="C18" s="71">
        <v>669.1650178001363</v>
      </c>
      <c r="D18" s="71">
        <v>674.6495654292338</v>
      </c>
      <c r="E18" s="71">
        <v>694.46976769793503</v>
      </c>
      <c r="F18" s="71">
        <v>718.80839953172836</v>
      </c>
      <c r="G18" s="71">
        <v>828.1037675121861</v>
      </c>
      <c r="H18" s="71">
        <v>884.93247574662769</v>
      </c>
      <c r="I18" s="71">
        <v>1796.9873303912427</v>
      </c>
      <c r="J18" s="71">
        <v>706.88115649841279</v>
      </c>
      <c r="K18" s="71">
        <v>1724.0620212134459</v>
      </c>
      <c r="L18" s="71">
        <v>1979.4515637182824</v>
      </c>
      <c r="M18" s="71">
        <v>6359.9259931342558</v>
      </c>
      <c r="N18" s="71">
        <v>5875.4229944679246</v>
      </c>
      <c r="O18" s="71">
        <v>2351.7653005299999</v>
      </c>
      <c r="P18" s="71">
        <v>2086.8950768500004</v>
      </c>
      <c r="Q18" s="71">
        <v>2981.1355740586032</v>
      </c>
      <c r="R18" s="71">
        <v>2499.8878445717169</v>
      </c>
      <c r="S18" s="71">
        <v>2886.5394824499999</v>
      </c>
      <c r="T18" s="71">
        <v>3121.7037888484851</v>
      </c>
      <c r="U18" s="73" t="s">
        <v>70</v>
      </c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S18" s="60"/>
      <c r="AT18" s="60"/>
      <c r="AU18" s="60"/>
      <c r="AV18" s="60"/>
      <c r="BF18" s="81"/>
      <c r="BG18" s="81"/>
      <c r="BH18" s="81"/>
      <c r="BI18" s="81"/>
      <c r="BJ18" s="81"/>
      <c r="BK18" s="81"/>
    </row>
    <row r="19" spans="1:63" ht="15.75" x14ac:dyDescent="0.25">
      <c r="A19" s="70" t="s">
        <v>71</v>
      </c>
      <c r="B19" s="43" t="s">
        <v>72</v>
      </c>
      <c r="C19" s="71">
        <v>302.20999999999998</v>
      </c>
      <c r="D19" s="71">
        <v>331.7</v>
      </c>
      <c r="E19" s="71">
        <v>450.32799999999997</v>
      </c>
      <c r="F19" s="71">
        <v>550</v>
      </c>
      <c r="G19" s="71">
        <v>630</v>
      </c>
      <c r="H19" s="71">
        <v>690</v>
      </c>
      <c r="I19" s="71">
        <v>802.84851304118752</v>
      </c>
      <c r="J19" s="71">
        <v>1366.4483397407705</v>
      </c>
      <c r="K19" s="71">
        <v>3602.516663399821</v>
      </c>
      <c r="L19" s="71">
        <v>5687.1349505606304</v>
      </c>
      <c r="M19" s="71">
        <v>3476.9039663517001</v>
      </c>
      <c r="N19" s="71">
        <v>4650.4395253287175</v>
      </c>
      <c r="O19" s="71">
        <v>2192.4498241199999</v>
      </c>
      <c r="P19" s="71">
        <v>2884.2150162023077</v>
      </c>
      <c r="Q19" s="71">
        <v>3500.6507789435877</v>
      </c>
      <c r="R19" s="71">
        <v>3603.5690117728032</v>
      </c>
      <c r="S19" s="71">
        <v>2405.6146772448519</v>
      </c>
      <c r="T19" s="71">
        <v>2388.9743036579166</v>
      </c>
      <c r="U19" s="73" t="s">
        <v>73</v>
      </c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S19" s="60"/>
      <c r="AT19" s="60"/>
      <c r="AU19" s="60"/>
      <c r="AV19" s="60"/>
      <c r="BF19" s="81"/>
      <c r="BG19" s="81"/>
      <c r="BH19" s="81"/>
      <c r="BI19" s="81"/>
      <c r="BJ19" s="81"/>
      <c r="BK19" s="81"/>
    </row>
    <row r="20" spans="1:63" ht="15.75" x14ac:dyDescent="0.25">
      <c r="A20" s="70" t="s">
        <v>74</v>
      </c>
      <c r="B20" s="43" t="s">
        <v>75</v>
      </c>
      <c r="C20" s="71">
        <v>361.21943339897865</v>
      </c>
      <c r="D20" s="71">
        <v>436.54672341787352</v>
      </c>
      <c r="E20" s="71">
        <v>578.80691378675851</v>
      </c>
      <c r="F20" s="71">
        <v>718.83247004855127</v>
      </c>
      <c r="G20" s="71">
        <v>899.31184793000159</v>
      </c>
      <c r="H20" s="71">
        <v>1074.0949208993554</v>
      </c>
      <c r="I20" s="71">
        <v>745.30185217307712</v>
      </c>
      <c r="J20" s="71">
        <v>2774.2029456111104</v>
      </c>
      <c r="K20" s="71">
        <v>12776.20807336265</v>
      </c>
      <c r="L20" s="71">
        <v>9445.9277266579902</v>
      </c>
      <c r="M20" s="71">
        <v>20093.303469463201</v>
      </c>
      <c r="N20" s="71">
        <v>25115.629768279843</v>
      </c>
      <c r="O20" s="71">
        <v>27627.192745107826</v>
      </c>
      <c r="P20" s="71">
        <v>34345.176288409995</v>
      </c>
      <c r="Q20" s="71">
        <v>37420.379227409998</v>
      </c>
      <c r="R20" s="71">
        <v>38168.786811958198</v>
      </c>
      <c r="S20" s="71">
        <v>36421.327813909091</v>
      </c>
      <c r="T20" s="71">
        <v>31073.66360450496</v>
      </c>
      <c r="U20" s="73" t="s">
        <v>76</v>
      </c>
      <c r="V20" s="80"/>
      <c r="AS20" s="60"/>
      <c r="AT20" s="60"/>
      <c r="AU20" s="60"/>
      <c r="AV20" s="60"/>
      <c r="BF20" s="81"/>
      <c r="BG20" s="81"/>
      <c r="BH20" s="81"/>
      <c r="BI20" s="81"/>
      <c r="BJ20" s="81"/>
      <c r="BK20" s="81"/>
    </row>
    <row r="21" spans="1:63" ht="31.5" x14ac:dyDescent="0.25">
      <c r="A21" s="70" t="s">
        <v>77</v>
      </c>
      <c r="B21" s="43" t="s">
        <v>78</v>
      </c>
      <c r="C21" s="71">
        <v>206.58529937243165</v>
      </c>
      <c r="D21" s="71">
        <v>249.66579095351219</v>
      </c>
      <c r="E21" s="71">
        <v>331.0259319060458</v>
      </c>
      <c r="F21" s="71">
        <v>411.10806145244447</v>
      </c>
      <c r="G21" s="71">
        <v>514.32616895943397</v>
      </c>
      <c r="H21" s="71">
        <v>614.28649810021284</v>
      </c>
      <c r="I21" s="71">
        <v>1436.6079460293204</v>
      </c>
      <c r="J21" s="71">
        <v>576.23489980360182</v>
      </c>
      <c r="K21" s="71">
        <v>1292.5777786414528</v>
      </c>
      <c r="L21" s="71">
        <v>308.72834010008717</v>
      </c>
      <c r="M21" s="71">
        <v>246.84089270845249</v>
      </c>
      <c r="N21" s="71">
        <v>669.24894310297304</v>
      </c>
      <c r="O21" s="71">
        <v>805.93562931999998</v>
      </c>
      <c r="P21" s="71">
        <v>644.35309498000015</v>
      </c>
      <c r="Q21" s="71">
        <v>569.89236257408493</v>
      </c>
      <c r="R21" s="71">
        <v>542.02442560037809</v>
      </c>
      <c r="S21" s="71">
        <v>425.81964187997914</v>
      </c>
      <c r="T21" s="71">
        <v>311.27409360258144</v>
      </c>
      <c r="U21" s="73" t="s">
        <v>79</v>
      </c>
      <c r="AS21" s="60"/>
      <c r="AT21" s="60"/>
      <c r="AU21" s="60"/>
      <c r="AV21" s="60"/>
      <c r="BF21" s="81"/>
      <c r="BG21" s="81"/>
      <c r="BH21" s="81"/>
      <c r="BI21" s="81"/>
      <c r="BJ21" s="81"/>
      <c r="BK21" s="81"/>
    </row>
    <row r="22" spans="1:63" ht="31.5" x14ac:dyDescent="0.25">
      <c r="A22" s="70" t="s">
        <v>80</v>
      </c>
      <c r="B22" s="43" t="s">
        <v>81</v>
      </c>
      <c r="C22" s="71">
        <v>622.97721566144651</v>
      </c>
      <c r="D22" s="71">
        <v>712.29908956724262</v>
      </c>
      <c r="E22" s="71">
        <v>882.46148982139459</v>
      </c>
      <c r="F22" s="71">
        <v>1050.3523884754338</v>
      </c>
      <c r="G22" s="71">
        <v>1270.5342474234121</v>
      </c>
      <c r="H22" s="71">
        <v>1477.0542952913825</v>
      </c>
      <c r="I22" s="71">
        <v>1696.7875703665457</v>
      </c>
      <c r="J22" s="71">
        <v>2943.9784261141572</v>
      </c>
      <c r="K22" s="71">
        <v>2009.1294439231365</v>
      </c>
      <c r="L22" s="71">
        <v>416.20342802777776</v>
      </c>
      <c r="M22" s="71">
        <v>1093.868808572222</v>
      </c>
      <c r="N22" s="71">
        <v>2149.8749251044542</v>
      </c>
      <c r="O22" s="71">
        <v>1061.9392690300001</v>
      </c>
      <c r="P22" s="71">
        <v>1584.5953154900001</v>
      </c>
      <c r="Q22" s="71">
        <v>1628.2074927361564</v>
      </c>
      <c r="R22" s="71">
        <v>1816.3827021426905</v>
      </c>
      <c r="S22" s="71">
        <v>1479.6265779100991</v>
      </c>
      <c r="T22" s="71">
        <v>1472.5794218550377</v>
      </c>
      <c r="U22" s="73" t="s">
        <v>82</v>
      </c>
      <c r="AS22" s="60"/>
      <c r="AT22" s="60"/>
      <c r="AU22" s="60"/>
      <c r="AV22" s="60"/>
      <c r="BF22" s="81"/>
      <c r="BG22" s="81"/>
      <c r="BH22" s="81"/>
      <c r="BI22" s="81"/>
      <c r="BJ22" s="81"/>
      <c r="BK22" s="81"/>
    </row>
    <row r="23" spans="1:63" ht="31.5" x14ac:dyDescent="0.25">
      <c r="A23" s="70" t="s">
        <v>83</v>
      </c>
      <c r="B23" s="43" t="s">
        <v>84</v>
      </c>
      <c r="C23" s="71">
        <v>6838.2250000000004</v>
      </c>
      <c r="D23" s="71">
        <v>7314.2430100000001</v>
      </c>
      <c r="E23" s="71">
        <v>8456.2510000000002</v>
      </c>
      <c r="F23" s="71">
        <v>8552.6524000000009</v>
      </c>
      <c r="G23" s="71">
        <v>7465.8541999999998</v>
      </c>
      <c r="H23" s="71">
        <v>7872.6522999999997</v>
      </c>
      <c r="I23" s="71">
        <v>10603</v>
      </c>
      <c r="J23" s="71">
        <v>21365.612155123708</v>
      </c>
      <c r="K23" s="71">
        <v>37215.469845029998</v>
      </c>
      <c r="L23" s="71">
        <v>26842.475653134217</v>
      </c>
      <c r="M23" s="71">
        <v>31440.249263692305</v>
      </c>
      <c r="N23" s="71">
        <v>22573.158266755403</v>
      </c>
      <c r="O23" s="71">
        <v>24567.57172600424</v>
      </c>
      <c r="P23" s="71">
        <v>29271.648665368193</v>
      </c>
      <c r="Q23" s="71">
        <v>21993.189234781988</v>
      </c>
      <c r="R23" s="71">
        <v>31856.361295874824</v>
      </c>
      <c r="S23" s="71">
        <v>20160.057105694825</v>
      </c>
      <c r="T23" s="71">
        <v>15528.937638304775</v>
      </c>
      <c r="U23" s="73" t="s">
        <v>85</v>
      </c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S23" s="60"/>
      <c r="AT23" s="60"/>
      <c r="AU23" s="60"/>
      <c r="AV23" s="60"/>
      <c r="BF23" s="81"/>
      <c r="BG23" s="81"/>
      <c r="BH23" s="81"/>
      <c r="BI23" s="81"/>
      <c r="BJ23" s="81"/>
      <c r="BK23" s="81"/>
    </row>
    <row r="24" spans="1:63" ht="15.75" x14ac:dyDescent="0.25">
      <c r="A24" s="70" t="s">
        <v>86</v>
      </c>
      <c r="B24" s="43" t="s">
        <v>87</v>
      </c>
      <c r="C24" s="71">
        <v>303.79656521188519</v>
      </c>
      <c r="D24" s="71">
        <v>349.28258364584298</v>
      </c>
      <c r="E24" s="71">
        <v>392.32084741034419</v>
      </c>
      <c r="F24" s="71">
        <v>485.37985638393502</v>
      </c>
      <c r="G24" s="71">
        <v>543.5740583578505</v>
      </c>
      <c r="H24" s="71">
        <v>581.42529381255542</v>
      </c>
      <c r="I24" s="71">
        <v>957.46240811320808</v>
      </c>
      <c r="J24" s="71">
        <v>1242</v>
      </c>
      <c r="K24" s="71">
        <v>997.46515471423447</v>
      </c>
      <c r="L24" s="71">
        <v>3181.3293607654277</v>
      </c>
      <c r="M24" s="71">
        <v>8329.2276263826116</v>
      </c>
      <c r="N24" s="71">
        <v>2464.6030118114995</v>
      </c>
      <c r="O24" s="71">
        <v>3225.3015842044251</v>
      </c>
      <c r="P24" s="71">
        <v>2873.3282698423104</v>
      </c>
      <c r="Q24" s="71">
        <v>3634.1921654111575</v>
      </c>
      <c r="R24" s="71">
        <v>2686.5692636951235</v>
      </c>
      <c r="S24" s="71">
        <v>2035.772904043888</v>
      </c>
      <c r="T24" s="71">
        <v>1781.4798694206911</v>
      </c>
      <c r="U24" s="73" t="s">
        <v>88</v>
      </c>
      <c r="AS24" s="60"/>
      <c r="AT24" s="60"/>
      <c r="AU24" s="60"/>
      <c r="AV24" s="60"/>
      <c r="BF24" s="81"/>
      <c r="BG24" s="81"/>
      <c r="BH24" s="81"/>
      <c r="BI24" s="81"/>
      <c r="BJ24" s="81"/>
      <c r="BK24" s="81"/>
    </row>
    <row r="25" spans="1:63" ht="15.75" x14ac:dyDescent="0.25">
      <c r="A25" s="70" t="s">
        <v>89</v>
      </c>
      <c r="B25" s="43" t="s">
        <v>90</v>
      </c>
      <c r="C25" s="71">
        <v>506.26621916335438</v>
      </c>
      <c r="D25" s="71">
        <v>581.59390249631747</v>
      </c>
      <c r="E25" s="71">
        <v>651.28687976373101</v>
      </c>
      <c r="F25" s="71">
        <v>805.71211902923164</v>
      </c>
      <c r="G25" s="71">
        <v>900.21205234667696</v>
      </c>
      <c r="H25" s="71">
        <v>960.39928639410675</v>
      </c>
      <c r="I25" s="71">
        <v>569.57415594736801</v>
      </c>
      <c r="J25" s="71">
        <v>3154</v>
      </c>
      <c r="K25" s="71">
        <v>1278.6380928790479</v>
      </c>
      <c r="L25" s="71">
        <v>1592.2150637444201</v>
      </c>
      <c r="M25" s="71">
        <v>1764.3927283559133</v>
      </c>
      <c r="N25" s="71">
        <v>2073.189376297209</v>
      </c>
      <c r="O25" s="71">
        <v>2655.0232059485056</v>
      </c>
      <c r="P25" s="71">
        <v>3259.1707827665191</v>
      </c>
      <c r="Q25" s="71">
        <v>3761.0568487322425</v>
      </c>
      <c r="R25" s="71">
        <v>2243.000861936076</v>
      </c>
      <c r="S25" s="71">
        <v>2000.8139051747976</v>
      </c>
      <c r="T25" s="71">
        <v>1685.5238863852321</v>
      </c>
      <c r="U25" s="73" t="s">
        <v>91</v>
      </c>
      <c r="AS25" s="60"/>
      <c r="AT25" s="60"/>
      <c r="AU25" s="60"/>
      <c r="AV25" s="60"/>
      <c r="BF25" s="81"/>
      <c r="BG25" s="81"/>
      <c r="BH25" s="81"/>
      <c r="BI25" s="81"/>
      <c r="BJ25" s="81"/>
      <c r="BK25" s="81"/>
    </row>
    <row r="26" spans="1:63" ht="32.25" thickBot="1" x14ac:dyDescent="0.3">
      <c r="A26" s="161" t="s">
        <v>92</v>
      </c>
      <c r="B26" s="142" t="s">
        <v>93</v>
      </c>
      <c r="C26" s="162">
        <v>13.106941167724294</v>
      </c>
      <c r="D26" s="162">
        <v>15.017087421198498</v>
      </c>
      <c r="E26" s="162">
        <v>16.836709392869128</v>
      </c>
      <c r="F26" s="162">
        <v>20.403226659132915</v>
      </c>
      <c r="G26" s="162">
        <v>22.820950018924943</v>
      </c>
      <c r="H26" s="162">
        <v>24.407353990638804</v>
      </c>
      <c r="I26" s="162">
        <v>44.700079942823294</v>
      </c>
      <c r="J26" s="162">
        <v>92.570154991304321</v>
      </c>
      <c r="K26" s="162">
        <v>107.64199196215569</v>
      </c>
      <c r="L26" s="162">
        <v>317.27774304374998</v>
      </c>
      <c r="M26" s="162">
        <v>221.15405051109755</v>
      </c>
      <c r="N26" s="162">
        <v>87.693884393115283</v>
      </c>
      <c r="O26" s="162">
        <v>239.60522035000002</v>
      </c>
      <c r="P26" s="162">
        <v>258.78622253000003</v>
      </c>
      <c r="Q26" s="162">
        <v>252.29367958941378</v>
      </c>
      <c r="R26" s="162">
        <v>262.64170446923083</v>
      </c>
      <c r="S26" s="162">
        <v>94.269525703440749</v>
      </c>
      <c r="T26" s="162">
        <v>130.01355738211382</v>
      </c>
      <c r="U26" s="144" t="s">
        <v>94</v>
      </c>
      <c r="V26" s="80"/>
      <c r="AS26" s="60"/>
      <c r="AT26" s="60"/>
      <c r="AU26" s="60"/>
      <c r="AV26" s="60"/>
      <c r="BF26" s="81"/>
      <c r="BG26" s="81"/>
      <c r="BH26" s="81"/>
      <c r="BI26" s="81"/>
      <c r="BJ26" s="81"/>
      <c r="BK26" s="81"/>
    </row>
    <row r="27" spans="1:63" x14ac:dyDescent="0.25">
      <c r="A27" s="107" t="s">
        <v>118</v>
      </c>
      <c r="M27" s="60"/>
      <c r="N27" s="60"/>
      <c r="O27" s="60"/>
      <c r="P27" s="60"/>
      <c r="Q27" s="60"/>
      <c r="R27" s="60"/>
      <c r="S27" s="60"/>
      <c r="T27" s="60"/>
      <c r="U27" s="108" t="s">
        <v>119</v>
      </c>
    </row>
    <row r="28" spans="1:63" s="130" customFormat="1" x14ac:dyDescent="0.25">
      <c r="A28" s="159"/>
      <c r="B28" s="74"/>
      <c r="C28" s="61"/>
      <c r="D28" s="61"/>
      <c r="E28" s="61"/>
      <c r="F28" s="61"/>
      <c r="G28" s="61"/>
      <c r="H28" s="61"/>
      <c r="I28" s="87"/>
      <c r="J28" s="87"/>
      <c r="K28" s="109"/>
      <c r="M28" s="131"/>
      <c r="N28" s="131"/>
      <c r="O28" s="131"/>
      <c r="P28" s="131"/>
      <c r="Q28" s="131"/>
      <c r="R28" s="131"/>
      <c r="S28" s="131"/>
      <c r="T28" s="131"/>
      <c r="U28" s="160"/>
    </row>
    <row r="29" spans="1:63" x14ac:dyDescent="0.25">
      <c r="M29" s="60"/>
      <c r="N29" s="60"/>
      <c r="O29" s="60"/>
      <c r="P29" s="60"/>
      <c r="Q29" s="60"/>
      <c r="R29" s="60"/>
      <c r="S29" s="60"/>
      <c r="T29" s="60"/>
      <c r="U29" s="87"/>
    </row>
    <row r="30" spans="1:63" x14ac:dyDescent="0.25">
      <c r="U30" s="87"/>
    </row>
    <row r="31" spans="1:63" x14ac:dyDescent="0.25">
      <c r="U31" s="87"/>
    </row>
    <row r="32" spans="1:63" x14ac:dyDescent="0.25">
      <c r="U32" s="87"/>
    </row>
    <row r="33" spans="21:21" x14ac:dyDescent="0.25">
      <c r="U33" s="87"/>
    </row>
    <row r="34" spans="21:21" x14ac:dyDescent="0.25">
      <c r="U34" s="87"/>
    </row>
    <row r="35" spans="21:21" x14ac:dyDescent="0.25">
      <c r="U35" s="87"/>
    </row>
    <row r="36" spans="21:21" x14ac:dyDescent="0.25">
      <c r="U36" s="87"/>
    </row>
    <row r="37" spans="21:21" x14ac:dyDescent="0.25">
      <c r="U37" s="87"/>
    </row>
    <row r="38" spans="21:21" x14ac:dyDescent="0.25">
      <c r="U38" s="87"/>
    </row>
    <row r="39" spans="21:21" x14ac:dyDescent="0.25">
      <c r="U39" s="87"/>
    </row>
    <row r="40" spans="21:21" x14ac:dyDescent="0.25">
      <c r="U40" s="87"/>
    </row>
    <row r="41" spans="21:21" x14ac:dyDescent="0.25">
      <c r="U41" s="87"/>
    </row>
    <row r="42" spans="21:21" x14ac:dyDescent="0.25">
      <c r="U42" s="87"/>
    </row>
    <row r="43" spans="21:21" x14ac:dyDescent="0.25">
      <c r="U43" s="87"/>
    </row>
    <row r="44" spans="21:21" x14ac:dyDescent="0.25">
      <c r="U44" s="87"/>
    </row>
    <row r="45" spans="21:21" x14ac:dyDescent="0.25">
      <c r="U45" s="87"/>
    </row>
    <row r="46" spans="21:21" x14ac:dyDescent="0.25">
      <c r="U46" s="87"/>
    </row>
    <row r="47" spans="21:21" x14ac:dyDescent="0.25">
      <c r="U47" s="87"/>
    </row>
    <row r="48" spans="21:21" x14ac:dyDescent="0.25">
      <c r="U48" s="87"/>
    </row>
    <row r="49" spans="21:21" x14ac:dyDescent="0.25">
      <c r="U49" s="87"/>
    </row>
    <row r="50" spans="21:21" x14ac:dyDescent="0.25">
      <c r="U50" s="87"/>
    </row>
    <row r="51" spans="21:21" x14ac:dyDescent="0.25">
      <c r="U51" s="87"/>
    </row>
    <row r="52" spans="21:21" x14ac:dyDescent="0.25">
      <c r="U52" s="87"/>
    </row>
    <row r="53" spans="21:21" x14ac:dyDescent="0.25">
      <c r="U53" s="87"/>
    </row>
    <row r="54" spans="21:21" x14ac:dyDescent="0.25">
      <c r="U54" s="87"/>
    </row>
    <row r="55" spans="21:21" x14ac:dyDescent="0.25">
      <c r="U55" s="87"/>
    </row>
    <row r="56" spans="21:21" x14ac:dyDescent="0.25">
      <c r="U56" s="87"/>
    </row>
    <row r="57" spans="21:21" x14ac:dyDescent="0.25">
      <c r="U57" s="87"/>
    </row>
    <row r="58" spans="21:21" x14ac:dyDescent="0.25">
      <c r="U58" s="87"/>
    </row>
    <row r="59" spans="21:21" x14ac:dyDescent="0.25">
      <c r="U59" s="87"/>
    </row>
    <row r="60" spans="21:21" x14ac:dyDescent="0.25">
      <c r="U60" s="87"/>
    </row>
    <row r="61" spans="21:21" x14ac:dyDescent="0.25">
      <c r="U61" s="87"/>
    </row>
    <row r="62" spans="21:21" x14ac:dyDescent="0.25">
      <c r="U62" s="87"/>
    </row>
    <row r="63" spans="21:21" x14ac:dyDescent="0.25">
      <c r="U63" s="87"/>
    </row>
    <row r="64" spans="21:21" x14ac:dyDescent="0.25">
      <c r="U64" s="87"/>
    </row>
    <row r="65" spans="21:21" x14ac:dyDescent="0.25">
      <c r="U65" s="87"/>
    </row>
    <row r="66" spans="21:21" x14ac:dyDescent="0.25">
      <c r="U66" s="87"/>
    </row>
    <row r="67" spans="21:21" x14ac:dyDescent="0.25">
      <c r="U67" s="87"/>
    </row>
    <row r="68" spans="21:21" x14ac:dyDescent="0.25">
      <c r="U68" s="87"/>
    </row>
    <row r="69" spans="21:21" x14ac:dyDescent="0.25">
      <c r="U69" s="87"/>
    </row>
    <row r="70" spans="21:21" x14ac:dyDescent="0.25">
      <c r="U70" s="87"/>
    </row>
    <row r="71" spans="21:21" x14ac:dyDescent="0.25">
      <c r="U71" s="87"/>
    </row>
    <row r="72" spans="21:21" x14ac:dyDescent="0.25">
      <c r="U72" s="87"/>
    </row>
    <row r="73" spans="21:21" x14ac:dyDescent="0.25">
      <c r="U73" s="87"/>
    </row>
    <row r="74" spans="21:21" x14ac:dyDescent="0.25">
      <c r="U74" s="87"/>
    </row>
    <row r="75" spans="21:21" x14ac:dyDescent="0.25">
      <c r="U75" s="87"/>
    </row>
    <row r="76" spans="21:21" x14ac:dyDescent="0.25">
      <c r="U76" s="87"/>
    </row>
    <row r="77" spans="21:21" x14ac:dyDescent="0.25">
      <c r="U77" s="87"/>
    </row>
    <row r="78" spans="21:21" x14ac:dyDescent="0.25">
      <c r="U78" s="87"/>
    </row>
    <row r="79" spans="21:21" x14ac:dyDescent="0.25">
      <c r="U79" s="87"/>
    </row>
    <row r="80" spans="21:21" x14ac:dyDescent="0.25">
      <c r="U80" s="87"/>
    </row>
    <row r="81" spans="21:21" x14ac:dyDescent="0.25">
      <c r="U81" s="87"/>
    </row>
    <row r="82" spans="21:21" x14ac:dyDescent="0.25">
      <c r="U82" s="87"/>
    </row>
    <row r="83" spans="21:21" x14ac:dyDescent="0.25">
      <c r="U83" s="87"/>
    </row>
    <row r="84" spans="21:21" x14ac:dyDescent="0.25">
      <c r="U84" s="87"/>
    </row>
    <row r="85" spans="21:21" x14ac:dyDescent="0.25">
      <c r="U85" s="87"/>
    </row>
    <row r="86" spans="21:21" x14ac:dyDescent="0.25">
      <c r="U86" s="87"/>
    </row>
    <row r="87" spans="21:21" x14ac:dyDescent="0.25">
      <c r="U87" s="87"/>
    </row>
    <row r="88" spans="21:21" x14ac:dyDescent="0.25">
      <c r="U88" s="87"/>
    </row>
    <row r="89" spans="21:21" x14ac:dyDescent="0.25">
      <c r="U89" s="87"/>
    </row>
    <row r="90" spans="21:21" x14ac:dyDescent="0.25">
      <c r="U90" s="87"/>
    </row>
    <row r="91" spans="21:21" x14ac:dyDescent="0.25">
      <c r="U91" s="87"/>
    </row>
    <row r="92" spans="21:21" x14ac:dyDescent="0.25">
      <c r="U92" s="87"/>
    </row>
    <row r="93" spans="21:21" x14ac:dyDescent="0.25">
      <c r="U93" s="87"/>
    </row>
    <row r="94" spans="21:21" x14ac:dyDescent="0.25">
      <c r="U94" s="87"/>
    </row>
    <row r="95" spans="21:21" x14ac:dyDescent="0.25">
      <c r="U95" s="87"/>
    </row>
    <row r="96" spans="21:21" x14ac:dyDescent="0.25">
      <c r="U96" s="87"/>
    </row>
    <row r="97" spans="21:21" x14ac:dyDescent="0.25">
      <c r="U97" s="87"/>
    </row>
    <row r="98" spans="21:21" x14ac:dyDescent="0.25">
      <c r="U98" s="87"/>
    </row>
    <row r="99" spans="21:21" x14ac:dyDescent="0.25">
      <c r="U99" s="87"/>
    </row>
    <row r="100" spans="21:21" x14ac:dyDescent="0.25">
      <c r="U100" s="87"/>
    </row>
    <row r="101" spans="21:21" x14ac:dyDescent="0.25">
      <c r="U101" s="87"/>
    </row>
    <row r="102" spans="21:21" x14ac:dyDescent="0.25">
      <c r="U102" s="87"/>
    </row>
    <row r="103" spans="21:21" x14ac:dyDescent="0.25">
      <c r="U103" s="87"/>
    </row>
    <row r="104" spans="21:21" x14ac:dyDescent="0.25">
      <c r="U104" s="87"/>
    </row>
    <row r="105" spans="21:21" x14ac:dyDescent="0.25">
      <c r="U105" s="87"/>
    </row>
    <row r="106" spans="21:21" x14ac:dyDescent="0.25">
      <c r="U106" s="87"/>
    </row>
    <row r="107" spans="21:21" x14ac:dyDescent="0.25">
      <c r="U107" s="87"/>
    </row>
    <row r="108" spans="21:21" x14ac:dyDescent="0.25">
      <c r="U108" s="87"/>
    </row>
    <row r="109" spans="21:21" x14ac:dyDescent="0.25">
      <c r="U109" s="87"/>
    </row>
    <row r="110" spans="21:21" x14ac:dyDescent="0.25">
      <c r="U110" s="87"/>
    </row>
    <row r="111" spans="21:21" x14ac:dyDescent="0.25">
      <c r="U111" s="87"/>
    </row>
    <row r="112" spans="21:21" x14ac:dyDescent="0.25">
      <c r="U112" s="87"/>
    </row>
    <row r="113" spans="21:21" x14ac:dyDescent="0.25">
      <c r="U113" s="87"/>
    </row>
    <row r="114" spans="21:21" x14ac:dyDescent="0.25">
      <c r="U114" s="87"/>
    </row>
    <row r="115" spans="21:21" x14ac:dyDescent="0.25">
      <c r="U115" s="87"/>
    </row>
    <row r="116" spans="21:21" x14ac:dyDescent="0.25">
      <c r="U116" s="87"/>
    </row>
    <row r="117" spans="21:21" x14ac:dyDescent="0.25">
      <c r="U117" s="87"/>
    </row>
    <row r="118" spans="21:21" x14ac:dyDescent="0.25">
      <c r="U118" s="87"/>
    </row>
    <row r="119" spans="21:21" x14ac:dyDescent="0.25">
      <c r="U119" s="87"/>
    </row>
    <row r="120" spans="21:21" x14ac:dyDescent="0.25">
      <c r="U120" s="87"/>
    </row>
    <row r="121" spans="21:21" x14ac:dyDescent="0.25">
      <c r="U121" s="87"/>
    </row>
    <row r="122" spans="21:21" x14ac:dyDescent="0.25">
      <c r="U122" s="87"/>
    </row>
    <row r="123" spans="21:21" x14ac:dyDescent="0.25">
      <c r="U123" s="87"/>
    </row>
    <row r="124" spans="21:21" x14ac:dyDescent="0.25">
      <c r="U124" s="87"/>
    </row>
    <row r="125" spans="21:21" x14ac:dyDescent="0.25">
      <c r="U125" s="87"/>
    </row>
    <row r="126" spans="21:21" x14ac:dyDescent="0.25">
      <c r="U126" s="87"/>
    </row>
    <row r="127" spans="21:21" x14ac:dyDescent="0.25">
      <c r="U127" s="87"/>
    </row>
    <row r="128" spans="21:21" x14ac:dyDescent="0.25">
      <c r="U128" s="87"/>
    </row>
    <row r="129" spans="21:21" x14ac:dyDescent="0.25">
      <c r="U129" s="87"/>
    </row>
    <row r="130" spans="21:21" x14ac:dyDescent="0.25">
      <c r="U130" s="87"/>
    </row>
    <row r="131" spans="21:21" x14ac:dyDescent="0.25">
      <c r="U131" s="87"/>
    </row>
    <row r="132" spans="21:21" x14ac:dyDescent="0.25">
      <c r="U132" s="87"/>
    </row>
    <row r="133" spans="21:21" x14ac:dyDescent="0.25">
      <c r="U133" s="87"/>
    </row>
    <row r="134" spans="21:21" x14ac:dyDescent="0.25">
      <c r="U134" s="87"/>
    </row>
    <row r="135" spans="21:21" x14ac:dyDescent="0.25">
      <c r="U135" s="87"/>
    </row>
    <row r="136" spans="21:21" x14ac:dyDescent="0.25">
      <c r="U136" s="87"/>
    </row>
    <row r="137" spans="21:21" x14ac:dyDescent="0.25">
      <c r="U137" s="87"/>
    </row>
    <row r="138" spans="21:21" x14ac:dyDescent="0.25">
      <c r="U138" s="87"/>
    </row>
    <row r="139" spans="21:21" x14ac:dyDescent="0.25">
      <c r="U139" s="87"/>
    </row>
    <row r="140" spans="21:21" x14ac:dyDescent="0.25">
      <c r="U140" s="87"/>
    </row>
    <row r="141" spans="21:21" x14ac:dyDescent="0.25">
      <c r="U141" s="87"/>
    </row>
    <row r="142" spans="21:21" x14ac:dyDescent="0.25">
      <c r="U142" s="87"/>
    </row>
    <row r="143" spans="21:21" x14ac:dyDescent="0.25">
      <c r="U143" s="87"/>
    </row>
    <row r="144" spans="21:21" x14ac:dyDescent="0.25">
      <c r="U144" s="87"/>
    </row>
    <row r="145" spans="21:21" x14ac:dyDescent="0.25">
      <c r="U145" s="87"/>
    </row>
    <row r="146" spans="21:21" x14ac:dyDescent="0.25">
      <c r="U146" s="87"/>
    </row>
    <row r="147" spans="21:21" x14ac:dyDescent="0.25">
      <c r="U147" s="87"/>
    </row>
    <row r="148" spans="21:21" x14ac:dyDescent="0.25">
      <c r="U148" s="87"/>
    </row>
    <row r="149" spans="21:21" x14ac:dyDescent="0.25">
      <c r="U149" s="87"/>
    </row>
    <row r="150" spans="21:21" x14ac:dyDescent="0.25">
      <c r="U150" s="87"/>
    </row>
    <row r="151" spans="21:21" x14ac:dyDescent="0.25">
      <c r="U151" s="87"/>
    </row>
    <row r="152" spans="21:21" x14ac:dyDescent="0.25">
      <c r="U152" s="87"/>
    </row>
    <row r="153" spans="21:21" x14ac:dyDescent="0.25">
      <c r="U153" s="87"/>
    </row>
    <row r="154" spans="21:21" x14ac:dyDescent="0.25">
      <c r="U154" s="87"/>
    </row>
    <row r="155" spans="21:21" x14ac:dyDescent="0.25">
      <c r="U155" s="87"/>
    </row>
    <row r="156" spans="21:21" x14ac:dyDescent="0.25">
      <c r="U156" s="87"/>
    </row>
    <row r="157" spans="21:21" x14ac:dyDescent="0.25">
      <c r="U157" s="87"/>
    </row>
    <row r="158" spans="21:21" x14ac:dyDescent="0.25">
      <c r="U158" s="87"/>
    </row>
    <row r="159" spans="21:21" x14ac:dyDescent="0.25">
      <c r="U159" s="87"/>
    </row>
    <row r="160" spans="21:21" x14ac:dyDescent="0.25">
      <c r="U160" s="87"/>
    </row>
    <row r="161" spans="21:21" x14ac:dyDescent="0.25">
      <c r="U161" s="87"/>
    </row>
    <row r="162" spans="21:21" x14ac:dyDescent="0.25">
      <c r="U162" s="87"/>
    </row>
    <row r="163" spans="21:21" x14ac:dyDescent="0.25">
      <c r="U163" s="87"/>
    </row>
    <row r="164" spans="21:21" x14ac:dyDescent="0.25">
      <c r="U164" s="87"/>
    </row>
    <row r="165" spans="21:21" x14ac:dyDescent="0.25">
      <c r="U165" s="87"/>
    </row>
    <row r="166" spans="21:21" x14ac:dyDescent="0.25">
      <c r="U166" s="87"/>
    </row>
    <row r="167" spans="21:21" x14ac:dyDescent="0.25">
      <c r="U167" s="87"/>
    </row>
    <row r="168" spans="21:21" x14ac:dyDescent="0.25">
      <c r="U168" s="87"/>
    </row>
    <row r="169" spans="21:21" x14ac:dyDescent="0.25">
      <c r="U169" s="87"/>
    </row>
    <row r="170" spans="21:21" x14ac:dyDescent="0.25">
      <c r="U170" s="87"/>
    </row>
    <row r="171" spans="21:21" x14ac:dyDescent="0.25">
      <c r="U171" s="87"/>
    </row>
    <row r="172" spans="21:21" x14ac:dyDescent="0.25">
      <c r="U172" s="87"/>
    </row>
    <row r="173" spans="21:21" x14ac:dyDescent="0.25">
      <c r="U173" s="87"/>
    </row>
    <row r="174" spans="21:21" x14ac:dyDescent="0.25">
      <c r="U174" s="87"/>
    </row>
    <row r="175" spans="21:21" x14ac:dyDescent="0.25">
      <c r="U175" s="87"/>
    </row>
    <row r="176" spans="21:21" x14ac:dyDescent="0.25">
      <c r="U176" s="87"/>
    </row>
    <row r="177" spans="21:21" x14ac:dyDescent="0.25">
      <c r="U177" s="87"/>
    </row>
    <row r="178" spans="21:21" x14ac:dyDescent="0.25">
      <c r="U178" s="87"/>
    </row>
    <row r="179" spans="21:21" x14ac:dyDescent="0.25">
      <c r="U179" s="87"/>
    </row>
    <row r="180" spans="21:21" x14ac:dyDescent="0.25">
      <c r="U180" s="87"/>
    </row>
    <row r="181" spans="21:21" x14ac:dyDescent="0.25">
      <c r="U181" s="87"/>
    </row>
    <row r="182" spans="21:21" x14ac:dyDescent="0.25">
      <c r="U182" s="87"/>
    </row>
    <row r="183" spans="21:21" x14ac:dyDescent="0.25">
      <c r="U183" s="87"/>
    </row>
    <row r="184" spans="21:21" x14ac:dyDescent="0.25">
      <c r="U184" s="87"/>
    </row>
    <row r="185" spans="21:21" x14ac:dyDescent="0.25">
      <c r="U185" s="87"/>
    </row>
    <row r="186" spans="21:21" x14ac:dyDescent="0.25">
      <c r="U186" s="87"/>
    </row>
    <row r="187" spans="21:21" x14ac:dyDescent="0.25">
      <c r="U187" s="87"/>
    </row>
    <row r="188" spans="21:21" x14ac:dyDescent="0.25">
      <c r="U188" s="87"/>
    </row>
    <row r="189" spans="21:21" x14ac:dyDescent="0.25">
      <c r="U189" s="87"/>
    </row>
    <row r="190" spans="21:21" x14ac:dyDescent="0.25">
      <c r="U190" s="87"/>
    </row>
    <row r="191" spans="21:21" x14ac:dyDescent="0.25">
      <c r="U191" s="87"/>
    </row>
    <row r="192" spans="21:21" x14ac:dyDescent="0.25">
      <c r="U192" s="87"/>
    </row>
    <row r="193" spans="21:21" x14ac:dyDescent="0.25">
      <c r="U193" s="87"/>
    </row>
    <row r="194" spans="21:21" x14ac:dyDescent="0.25">
      <c r="U194" s="87"/>
    </row>
    <row r="195" spans="21:21" x14ac:dyDescent="0.25">
      <c r="U195" s="87"/>
    </row>
    <row r="196" spans="21:21" x14ac:dyDescent="0.25">
      <c r="U196" s="87"/>
    </row>
    <row r="197" spans="21:21" x14ac:dyDescent="0.25">
      <c r="U197" s="87"/>
    </row>
    <row r="198" spans="21:21" x14ac:dyDescent="0.25">
      <c r="U198" s="87"/>
    </row>
  </sheetData>
  <mergeCells count="3">
    <mergeCell ref="A4:T4"/>
    <mergeCell ref="A3:U3"/>
    <mergeCell ref="A2:U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rightToLeft="1" zoomScale="90" zoomScaleNormal="90" workbookViewId="0">
      <selection activeCell="C8" sqref="C8"/>
    </sheetView>
  </sheetViews>
  <sheetFormatPr defaultColWidth="9.140625" defaultRowHeight="15" x14ac:dyDescent="0.25"/>
  <cols>
    <col min="1" max="1" width="9.140625" style="17"/>
    <col min="2" max="2" width="42.5703125" style="17" customWidth="1"/>
    <col min="3" max="8" width="11.140625" style="17" customWidth="1"/>
    <col min="9" max="14" width="9.28515625" style="18" customWidth="1"/>
    <col min="15" max="15" width="9.28515625" style="22" customWidth="1"/>
    <col min="16" max="16" width="8" style="22" customWidth="1"/>
    <col min="17" max="17" width="60.7109375" style="19" customWidth="1"/>
    <col min="18" max="16384" width="9.140625" style="19"/>
  </cols>
  <sheetData>
    <row r="1" spans="1:24" x14ac:dyDescent="0.25">
      <c r="O1" s="18"/>
      <c r="P1" s="18"/>
      <c r="Q1" s="18"/>
    </row>
    <row r="2" spans="1:24" ht="18" x14ac:dyDescent="0.25">
      <c r="A2" s="290" t="s">
        <v>120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24" ht="18" x14ac:dyDescent="0.25">
      <c r="A3" s="289" t="s">
        <v>121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24" ht="18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0"/>
    </row>
    <row r="5" spans="1:24" s="31" customFormat="1" ht="12.75" thickBot="1" x14ac:dyDescent="0.3">
      <c r="A5" s="27" t="s">
        <v>38</v>
      </c>
      <c r="B5" s="28"/>
      <c r="C5" s="28"/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  <c r="O5" s="30"/>
      <c r="P5" s="252"/>
      <c r="Q5" s="30" t="s">
        <v>39</v>
      </c>
    </row>
    <row r="6" spans="1:24" s="128" customFormat="1" ht="27" customHeight="1" thickBot="1" x14ac:dyDescent="0.3">
      <c r="A6" s="123" t="s">
        <v>40</v>
      </c>
      <c r="B6" s="124" t="s">
        <v>2</v>
      </c>
      <c r="C6" s="124">
        <v>2005</v>
      </c>
      <c r="D6" s="124">
        <v>2006</v>
      </c>
      <c r="E6" s="124">
        <v>2007</v>
      </c>
      <c r="F6" s="124">
        <v>2008</v>
      </c>
      <c r="G6" s="124">
        <v>2009</v>
      </c>
      <c r="H6" s="124">
        <v>2010</v>
      </c>
      <c r="I6" s="125">
        <v>2011</v>
      </c>
      <c r="J6" s="125">
        <v>2012</v>
      </c>
      <c r="K6" s="125">
        <v>2013</v>
      </c>
      <c r="L6" s="125">
        <v>2014</v>
      </c>
      <c r="M6" s="125">
        <v>2015</v>
      </c>
      <c r="N6" s="125">
        <v>2016</v>
      </c>
      <c r="O6" s="126">
        <v>2017</v>
      </c>
      <c r="P6" s="126">
        <v>2018</v>
      </c>
      <c r="Q6" s="127" t="s">
        <v>41</v>
      </c>
    </row>
    <row r="7" spans="1:24" ht="25.5" customHeight="1" thickBot="1" x14ac:dyDescent="0.3">
      <c r="A7" s="133"/>
      <c r="B7" s="204" t="s">
        <v>124</v>
      </c>
      <c r="C7" s="204">
        <v>491664.16788892588</v>
      </c>
      <c r="D7" s="204">
        <v>517312.66700759588</v>
      </c>
      <c r="E7" s="204">
        <v>545367.2615419717</v>
      </c>
      <c r="F7" s="204">
        <v>580130.37393232947</v>
      </c>
      <c r="G7" s="204">
        <v>551525.35861202574</v>
      </c>
      <c r="H7" s="204">
        <v>587107.48536301975</v>
      </c>
      <c r="I7" s="134">
        <v>641831.24886689032</v>
      </c>
      <c r="J7" s="134">
        <v>672668.425795833</v>
      </c>
      <c r="K7" s="134">
        <v>702941.19766798127</v>
      </c>
      <c r="L7" s="134">
        <v>733824.76822051778</v>
      </c>
      <c r="M7" s="134">
        <v>770011.08123747876</v>
      </c>
      <c r="N7" s="134">
        <v>789715.64923848945</v>
      </c>
      <c r="O7" s="134">
        <v>782289.11390913662</v>
      </c>
      <c r="P7" s="134">
        <v>792064.89886642003</v>
      </c>
      <c r="Q7" s="206" t="s">
        <v>125</v>
      </c>
    </row>
    <row r="8" spans="1:24" ht="26.25" customHeight="1" thickBot="1" x14ac:dyDescent="0.3">
      <c r="A8" s="135"/>
      <c r="B8" s="205" t="s">
        <v>123</v>
      </c>
      <c r="C8" s="205">
        <v>201499.3088256208</v>
      </c>
      <c r="D8" s="205">
        <v>219792.92361222941</v>
      </c>
      <c r="E8" s="205">
        <v>239278.86600830813</v>
      </c>
      <c r="F8" s="205">
        <v>250980.78466192872</v>
      </c>
      <c r="G8" s="205">
        <v>268836.80409784097</v>
      </c>
      <c r="H8" s="205">
        <v>284969.3402286137</v>
      </c>
      <c r="I8" s="136">
        <v>304119.42031928542</v>
      </c>
      <c r="J8" s="136">
        <v>321925.09996842378</v>
      </c>
      <c r="K8" s="136">
        <v>341439.24651739659</v>
      </c>
      <c r="L8" s="136">
        <v>370653.22820387088</v>
      </c>
      <c r="M8" s="136">
        <v>390944.30218163767</v>
      </c>
      <c r="N8" s="136">
        <v>400445.78256569564</v>
      </c>
      <c r="O8" s="136">
        <v>404247.82806949719</v>
      </c>
      <c r="P8" s="136">
        <v>400929.69355001388</v>
      </c>
      <c r="Q8" s="209" t="s">
        <v>126</v>
      </c>
    </row>
    <row r="9" spans="1:24" s="130" customFormat="1" ht="25.5" customHeight="1" thickBot="1" x14ac:dyDescent="0.3">
      <c r="A9" s="155"/>
      <c r="B9" s="214" t="s">
        <v>42</v>
      </c>
      <c r="C9" s="214">
        <v>459578.61061796476</v>
      </c>
      <c r="D9" s="214">
        <v>483960.36944260617</v>
      </c>
      <c r="E9" s="214">
        <v>507271.87708768906</v>
      </c>
      <c r="F9" s="214">
        <v>543539.29779523693</v>
      </c>
      <c r="G9" s="214">
        <v>512106.09498393268</v>
      </c>
      <c r="H9" s="214">
        <v>542953.77067643881</v>
      </c>
      <c r="I9" s="136">
        <v>594887.1326884731</v>
      </c>
      <c r="J9" s="136">
        <v>616944.80725992366</v>
      </c>
      <c r="K9" s="136">
        <v>631223.06713815394</v>
      </c>
      <c r="L9" s="136">
        <v>652326.00647960498</v>
      </c>
      <c r="M9" s="136">
        <v>683007.31168380228</v>
      </c>
      <c r="N9" s="136">
        <v>698795.26008476387</v>
      </c>
      <c r="O9" s="136">
        <v>689566.29507680761</v>
      </c>
      <c r="P9" s="136">
        <v>701956.05450656277</v>
      </c>
      <c r="Q9" s="225" t="s">
        <v>43</v>
      </c>
    </row>
    <row r="10" spans="1:24" s="130" customFormat="1" x14ac:dyDescent="0.25">
      <c r="A10" s="154" t="s">
        <v>44</v>
      </c>
      <c r="B10" s="34" t="s">
        <v>45</v>
      </c>
      <c r="C10" s="34">
        <v>4580.3551795049043</v>
      </c>
      <c r="D10" s="34">
        <v>4283.5155850791016</v>
      </c>
      <c r="E10" s="34">
        <v>4241.9627134461316</v>
      </c>
      <c r="F10" s="34">
        <v>4675.525627114157</v>
      </c>
      <c r="G10" s="34">
        <v>4373.2658864004979</v>
      </c>
      <c r="H10" s="34">
        <v>4293.3229942011449</v>
      </c>
      <c r="I10" s="129">
        <v>4719.0933164600383</v>
      </c>
      <c r="J10" s="129">
        <v>4929.5124861273434</v>
      </c>
      <c r="K10" s="129">
        <v>4978.226178977241</v>
      </c>
      <c r="L10" s="129">
        <v>5008.6484253038107</v>
      </c>
      <c r="M10" s="129">
        <v>5084.105000322158</v>
      </c>
      <c r="N10" s="129">
        <v>5239.8622424352025</v>
      </c>
      <c r="O10" s="129">
        <v>5479.066635473504</v>
      </c>
      <c r="P10" s="129">
        <v>5810.626154013089</v>
      </c>
      <c r="Q10" s="35" t="s">
        <v>46</v>
      </c>
    </row>
    <row r="11" spans="1:24" s="130" customFormat="1" ht="30" x14ac:dyDescent="0.25">
      <c r="A11" s="21" t="s">
        <v>47</v>
      </c>
      <c r="B11" s="36" t="s">
        <v>48</v>
      </c>
      <c r="C11" s="36">
        <v>290164.85906330508</v>
      </c>
      <c r="D11" s="36">
        <v>297519.74339536647</v>
      </c>
      <c r="E11" s="36">
        <v>306088.39553366357</v>
      </c>
      <c r="F11" s="36">
        <v>329149.58927040076</v>
      </c>
      <c r="G11" s="36">
        <v>282688.55451418477</v>
      </c>
      <c r="H11" s="36">
        <v>302138.14513440605</v>
      </c>
      <c r="I11" s="132">
        <v>337711.82854760491</v>
      </c>
      <c r="J11" s="132">
        <v>350743.32582740922</v>
      </c>
      <c r="K11" s="132">
        <v>361501.95115058467</v>
      </c>
      <c r="L11" s="132">
        <v>363171.5400166469</v>
      </c>
      <c r="M11" s="132">
        <v>379066.77905584109</v>
      </c>
      <c r="N11" s="132">
        <v>389269.86667279381</v>
      </c>
      <c r="O11" s="132">
        <v>378041.28583963943</v>
      </c>
      <c r="P11" s="132">
        <v>391135.20531640615</v>
      </c>
      <c r="Q11" s="37" t="s">
        <v>49</v>
      </c>
    </row>
    <row r="12" spans="1:24" s="130" customFormat="1" x14ac:dyDescent="0.25">
      <c r="A12" s="21" t="s">
        <v>50</v>
      </c>
      <c r="B12" s="36" t="s">
        <v>51</v>
      </c>
      <c r="C12" s="36">
        <v>34296.355117090308</v>
      </c>
      <c r="D12" s="36">
        <v>34009.747031751285</v>
      </c>
      <c r="E12" s="36">
        <v>34014.299413853303</v>
      </c>
      <c r="F12" s="36">
        <v>31680.507952004067</v>
      </c>
      <c r="G12" s="36">
        <v>28484.438855346405</v>
      </c>
      <c r="H12" s="36">
        <v>30683.360763932331</v>
      </c>
      <c r="I12" s="132">
        <v>36513.580278088186</v>
      </c>
      <c r="J12" s="132">
        <v>36730.343885723807</v>
      </c>
      <c r="K12" s="132">
        <v>37966.470715297983</v>
      </c>
      <c r="L12" s="132">
        <v>40481.48713438346</v>
      </c>
      <c r="M12" s="132">
        <v>42791.304304094287</v>
      </c>
      <c r="N12" s="132">
        <v>44139.5643004761</v>
      </c>
      <c r="O12" s="132">
        <v>46505.771746480452</v>
      </c>
      <c r="P12" s="132">
        <v>47065.584552471963</v>
      </c>
      <c r="Q12" s="38" t="s">
        <v>52</v>
      </c>
    </row>
    <row r="13" spans="1:24" s="130" customFormat="1" ht="30" x14ac:dyDescent="0.25">
      <c r="A13" s="21" t="s">
        <v>53</v>
      </c>
      <c r="B13" s="36" t="s">
        <v>54</v>
      </c>
      <c r="C13" s="36">
        <v>10223.805309491019</v>
      </c>
      <c r="D13" s="36">
        <v>11018.962546403971</v>
      </c>
      <c r="E13" s="36">
        <v>12342.941421711104</v>
      </c>
      <c r="F13" s="36">
        <v>13029.799695501826</v>
      </c>
      <c r="G13" s="36">
        <v>14281.135531463609</v>
      </c>
      <c r="H13" s="36">
        <v>14975.15645372415</v>
      </c>
      <c r="I13" s="132">
        <v>16357.185407452107</v>
      </c>
      <c r="J13" s="132">
        <v>17594.655059029283</v>
      </c>
      <c r="K13" s="132">
        <v>17969.054179520695</v>
      </c>
      <c r="L13" s="132">
        <v>19786.832927610481</v>
      </c>
      <c r="M13" s="132">
        <v>24371.516830509139</v>
      </c>
      <c r="N13" s="132">
        <v>24922.990718621382</v>
      </c>
      <c r="O13" s="132">
        <v>23683.39730881379</v>
      </c>
      <c r="P13" s="132">
        <v>23806.172953659778</v>
      </c>
      <c r="Q13" s="38" t="s">
        <v>55</v>
      </c>
      <c r="R13" s="131"/>
      <c r="S13" s="131"/>
      <c r="T13" s="131"/>
      <c r="U13" s="131"/>
      <c r="V13" s="131"/>
      <c r="W13" s="131"/>
      <c r="X13" s="131"/>
    </row>
    <row r="14" spans="1:24" s="130" customFormat="1" x14ac:dyDescent="0.25">
      <c r="A14" s="21" t="s">
        <v>56</v>
      </c>
      <c r="B14" s="36" t="s">
        <v>57</v>
      </c>
      <c r="C14" s="36">
        <v>32088.04769857035</v>
      </c>
      <c r="D14" s="36">
        <v>39964.297489509816</v>
      </c>
      <c r="E14" s="36">
        <v>43768.233677009579</v>
      </c>
      <c r="F14" s="36">
        <v>53892.997300121227</v>
      </c>
      <c r="G14" s="36">
        <v>71408.358362927887</v>
      </c>
      <c r="H14" s="36">
        <v>78505.088520158693</v>
      </c>
      <c r="I14" s="132">
        <v>79121.301535346836</v>
      </c>
      <c r="J14" s="132">
        <v>78955.616065605223</v>
      </c>
      <c r="K14" s="132">
        <v>77848.732528481516</v>
      </c>
      <c r="L14" s="132">
        <v>80916.779035204061</v>
      </c>
      <c r="M14" s="132">
        <v>84677.849185968778</v>
      </c>
      <c r="N14" s="132">
        <v>82643.382171784324</v>
      </c>
      <c r="O14" s="132">
        <v>81924.511651187626</v>
      </c>
      <c r="P14" s="132">
        <v>83193.301753369873</v>
      </c>
      <c r="Q14" s="38" t="s">
        <v>58</v>
      </c>
    </row>
    <row r="15" spans="1:24" s="130" customFormat="1" ht="30" x14ac:dyDescent="0.25">
      <c r="A15" s="21" t="s">
        <v>59</v>
      </c>
      <c r="B15" s="36" t="s">
        <v>60</v>
      </c>
      <c r="C15" s="36">
        <v>20536.83014651532</v>
      </c>
      <c r="D15" s="36">
        <v>22823.443088802727</v>
      </c>
      <c r="E15" s="36">
        <v>24252.743360004501</v>
      </c>
      <c r="F15" s="36">
        <v>24963.28510648591</v>
      </c>
      <c r="G15" s="36">
        <v>22128.751202543404</v>
      </c>
      <c r="H15" s="36">
        <v>22252.74479125263</v>
      </c>
      <c r="I15" s="132">
        <v>21492.430146230952</v>
      </c>
      <c r="J15" s="132">
        <v>22718.195801740225</v>
      </c>
      <c r="K15" s="132">
        <v>24251.171987287456</v>
      </c>
      <c r="L15" s="132">
        <v>26750.278184407616</v>
      </c>
      <c r="M15" s="132">
        <v>28664.155060907946</v>
      </c>
      <c r="N15" s="132">
        <v>32844.168520710511</v>
      </c>
      <c r="O15" s="132">
        <v>31909.762978562932</v>
      </c>
      <c r="P15" s="132">
        <v>31714.948018028404</v>
      </c>
      <c r="Q15" s="38" t="s">
        <v>61</v>
      </c>
    </row>
    <row r="16" spans="1:24" s="130" customFormat="1" x14ac:dyDescent="0.25">
      <c r="A16" s="21" t="s">
        <v>62</v>
      </c>
      <c r="B16" s="36" t="s">
        <v>63</v>
      </c>
      <c r="C16" s="36">
        <v>9332.1654827050043</v>
      </c>
      <c r="D16" s="36">
        <v>10454.253327480019</v>
      </c>
      <c r="E16" s="36">
        <v>11383.200461955048</v>
      </c>
      <c r="F16" s="36">
        <v>12863.612298733948</v>
      </c>
      <c r="G16" s="36">
        <v>12741.504926109223</v>
      </c>
      <c r="H16" s="36">
        <v>15833.829163652605</v>
      </c>
      <c r="I16" s="132">
        <v>17735.25182358289</v>
      </c>
      <c r="J16" s="132">
        <v>19417.415859503621</v>
      </c>
      <c r="K16" s="132">
        <v>20382.340508299505</v>
      </c>
      <c r="L16" s="132">
        <v>22103.173846271497</v>
      </c>
      <c r="M16" s="132">
        <v>21328.89443674991</v>
      </c>
      <c r="N16" s="132">
        <v>16463.3272496186</v>
      </c>
      <c r="O16" s="132">
        <v>15595.62056744288</v>
      </c>
      <c r="P16" s="132">
        <v>15296.071114813489</v>
      </c>
      <c r="Q16" s="38" t="s">
        <v>64</v>
      </c>
    </row>
    <row r="17" spans="1:24" s="130" customFormat="1" x14ac:dyDescent="0.25">
      <c r="A17" s="21" t="s">
        <v>65</v>
      </c>
      <c r="B17" s="36" t="s">
        <v>66</v>
      </c>
      <c r="C17" s="36">
        <v>3651.9278147899977</v>
      </c>
      <c r="D17" s="36">
        <v>3960.7329781508602</v>
      </c>
      <c r="E17" s="36">
        <v>4653.6389613671181</v>
      </c>
      <c r="F17" s="36">
        <v>4765.9972312963328</v>
      </c>
      <c r="G17" s="36">
        <v>4449.9274352498105</v>
      </c>
      <c r="H17" s="36">
        <v>5593.3455680719662</v>
      </c>
      <c r="I17" s="132">
        <v>6894.0626698602555</v>
      </c>
      <c r="J17" s="132">
        <v>6940.7557161835757</v>
      </c>
      <c r="K17" s="132">
        <v>7265.1602859468394</v>
      </c>
      <c r="L17" s="132">
        <v>7688.0634278475591</v>
      </c>
      <c r="M17" s="132">
        <v>7842.4787943801366</v>
      </c>
      <c r="N17" s="132">
        <v>8528.1943041476879</v>
      </c>
      <c r="O17" s="132">
        <v>9455.0074003864138</v>
      </c>
      <c r="P17" s="132">
        <v>9841.5765954774615</v>
      </c>
      <c r="Q17" s="38" t="s">
        <v>67</v>
      </c>
    </row>
    <row r="18" spans="1:24" s="130" customFormat="1" x14ac:dyDescent="0.25">
      <c r="A18" s="21" t="s">
        <v>68</v>
      </c>
      <c r="B18" s="36" t="s">
        <v>69</v>
      </c>
      <c r="C18" s="36">
        <v>16740.213427046016</v>
      </c>
      <c r="D18" s="36">
        <v>18793.512285802306</v>
      </c>
      <c r="E18" s="36">
        <v>21609.310025551942</v>
      </c>
      <c r="F18" s="36">
        <v>22795.971733951079</v>
      </c>
      <c r="G18" s="36">
        <v>23323.228139107254</v>
      </c>
      <c r="H18" s="36">
        <v>18751.921215500832</v>
      </c>
      <c r="I18" s="132">
        <v>18363.6929858605</v>
      </c>
      <c r="J18" s="132">
        <v>17903.688308482731</v>
      </c>
      <c r="K18" s="132">
        <v>17839.503297791809</v>
      </c>
      <c r="L18" s="132">
        <v>19930.577708719677</v>
      </c>
      <c r="M18" s="132">
        <v>20583.617782869358</v>
      </c>
      <c r="N18" s="132">
        <v>22026.644721341436</v>
      </c>
      <c r="O18" s="132">
        <v>23877.142042501026</v>
      </c>
      <c r="P18" s="132">
        <v>24327.957665327845</v>
      </c>
      <c r="Q18" s="38" t="s">
        <v>70</v>
      </c>
    </row>
    <row r="19" spans="1:24" s="130" customFormat="1" x14ac:dyDescent="0.25">
      <c r="A19" s="21" t="s">
        <v>71</v>
      </c>
      <c r="B19" s="36" t="s">
        <v>72</v>
      </c>
      <c r="C19" s="36">
        <v>19949.309768945648</v>
      </c>
      <c r="D19" s="36">
        <v>21370.925789785539</v>
      </c>
      <c r="E19" s="36">
        <v>25513.590104528852</v>
      </c>
      <c r="F19" s="36">
        <v>23408.762660564564</v>
      </c>
      <c r="G19" s="36">
        <v>24924.648868621574</v>
      </c>
      <c r="H19" s="36">
        <v>23587.932611703454</v>
      </c>
      <c r="I19" s="132">
        <v>24736.533281999305</v>
      </c>
      <c r="J19" s="132">
        <v>30037.830281342332</v>
      </c>
      <c r="K19" s="132">
        <v>40807.938365909176</v>
      </c>
      <c r="L19" s="132">
        <v>48598.437213409423</v>
      </c>
      <c r="M19" s="132">
        <v>53492.591676404729</v>
      </c>
      <c r="N19" s="132">
        <v>55948.569339152782</v>
      </c>
      <c r="O19" s="132">
        <v>57427.296483209248</v>
      </c>
      <c r="P19" s="132">
        <v>54661.110942656844</v>
      </c>
      <c r="Q19" s="38" t="s">
        <v>73</v>
      </c>
    </row>
    <row r="20" spans="1:24" s="130" customFormat="1" x14ac:dyDescent="0.25">
      <c r="A20" s="21" t="s">
        <v>74</v>
      </c>
      <c r="B20" s="36" t="s">
        <v>75</v>
      </c>
      <c r="C20" s="36">
        <v>10674.960039394085</v>
      </c>
      <c r="D20" s="36">
        <v>11312.012363816686</v>
      </c>
      <c r="E20" s="36">
        <v>11683.108038820337</v>
      </c>
      <c r="F20" s="36">
        <v>14201.80803530055</v>
      </c>
      <c r="G20" s="36">
        <v>15604.475472566668</v>
      </c>
      <c r="H20" s="36">
        <v>17478.268758161663</v>
      </c>
      <c r="I20" s="132">
        <v>21205.678440683198</v>
      </c>
      <c r="J20" s="132">
        <v>25504.093401564402</v>
      </c>
      <c r="K20" s="132">
        <v>24296.173223759626</v>
      </c>
      <c r="L20" s="132">
        <v>27913.433411144575</v>
      </c>
      <c r="M20" s="132">
        <v>29867.4112778009</v>
      </c>
      <c r="N20" s="132">
        <v>32059.264044543066</v>
      </c>
      <c r="O20" s="132">
        <v>33025.491598892972</v>
      </c>
      <c r="P20" s="132">
        <v>28937.682220793835</v>
      </c>
      <c r="Q20" s="38" t="s">
        <v>76</v>
      </c>
    </row>
    <row r="21" spans="1:24" s="130" customFormat="1" x14ac:dyDescent="0.25">
      <c r="A21" s="21" t="s">
        <v>77</v>
      </c>
      <c r="B21" s="36" t="s">
        <v>78</v>
      </c>
      <c r="C21" s="36">
        <v>11910.116149213467</v>
      </c>
      <c r="D21" s="36">
        <v>13608.291952918145</v>
      </c>
      <c r="E21" s="36">
        <v>14926.294925134005</v>
      </c>
      <c r="F21" s="36">
        <v>15297.080898288308</v>
      </c>
      <c r="G21" s="36">
        <v>14470.615271655719</v>
      </c>
      <c r="H21" s="36">
        <v>14597.714462214342</v>
      </c>
      <c r="I21" s="132">
        <v>15095.553679714882</v>
      </c>
      <c r="J21" s="132">
        <v>14173.243661655721</v>
      </c>
      <c r="K21" s="132">
        <v>14186.268449828216</v>
      </c>
      <c r="L21" s="132">
        <v>14429.384713416795</v>
      </c>
      <c r="M21" s="132">
        <v>14093.631920736272</v>
      </c>
      <c r="N21" s="132">
        <v>14241.023252999701</v>
      </c>
      <c r="O21" s="132">
        <v>13630.555756751157</v>
      </c>
      <c r="P21" s="132">
        <v>14311.740543028689</v>
      </c>
      <c r="Q21" s="38" t="s">
        <v>79</v>
      </c>
    </row>
    <row r="22" spans="1:24" s="130" customFormat="1" x14ac:dyDescent="0.25">
      <c r="A22" s="21" t="s">
        <v>80</v>
      </c>
      <c r="B22" s="36" t="s">
        <v>81</v>
      </c>
      <c r="C22" s="36">
        <v>6743.8640389803031</v>
      </c>
      <c r="D22" s="36">
        <v>7312.425330062626</v>
      </c>
      <c r="E22" s="36">
        <v>9039.4870865895118</v>
      </c>
      <c r="F22" s="36">
        <v>6839.3334671976045</v>
      </c>
      <c r="G22" s="36">
        <v>7975.5156353090961</v>
      </c>
      <c r="H22" s="36">
        <v>6279.0503400745829</v>
      </c>
      <c r="I22" s="132">
        <v>7518.577316707313</v>
      </c>
      <c r="J22" s="132">
        <v>7478.6971474537631</v>
      </c>
      <c r="K22" s="132">
        <v>7442.7880350456462</v>
      </c>
      <c r="L22" s="132">
        <v>7915.0807207564158</v>
      </c>
      <c r="M22" s="132">
        <v>8012.295966559238</v>
      </c>
      <c r="N22" s="132">
        <v>8812.9361038595216</v>
      </c>
      <c r="O22" s="132">
        <v>8519.9933834607309</v>
      </c>
      <c r="P22" s="132">
        <v>8393.0665094571323</v>
      </c>
      <c r="Q22" s="38" t="s">
        <v>82</v>
      </c>
    </row>
    <row r="23" spans="1:24" s="130" customFormat="1" ht="18.95" customHeight="1" x14ac:dyDescent="0.25">
      <c r="A23" s="21" t="s">
        <v>83</v>
      </c>
      <c r="B23" s="36" t="s">
        <v>84</v>
      </c>
      <c r="C23" s="36">
        <v>11046.596942880131</v>
      </c>
      <c r="D23" s="36">
        <v>10964.206232756022</v>
      </c>
      <c r="E23" s="36">
        <v>11570.5891617538</v>
      </c>
      <c r="F23" s="36">
        <v>12043.091939657064</v>
      </c>
      <c r="G23" s="36">
        <v>13196.670673378225</v>
      </c>
      <c r="H23" s="36">
        <v>19248.208513680656</v>
      </c>
      <c r="I23" s="132">
        <v>20737.871238210308</v>
      </c>
      <c r="J23" s="132">
        <v>23990.654138257531</v>
      </c>
      <c r="K23" s="132">
        <v>28327.053996959185</v>
      </c>
      <c r="L23" s="132">
        <v>29747.587273309662</v>
      </c>
      <c r="M23" s="132">
        <v>30174.7525284406</v>
      </c>
      <c r="N23" s="132">
        <v>31283.291274636038</v>
      </c>
      <c r="O23" s="132">
        <v>31282.96231402436</v>
      </c>
      <c r="P23" s="132">
        <v>31165.98243440282</v>
      </c>
      <c r="Q23" s="38" t="s">
        <v>85</v>
      </c>
    </row>
    <row r="24" spans="1:24" s="130" customFormat="1" x14ac:dyDescent="0.25">
      <c r="A24" s="21" t="s">
        <v>86</v>
      </c>
      <c r="B24" s="36" t="s">
        <v>87</v>
      </c>
      <c r="C24" s="36">
        <v>5384.9828576232312</v>
      </c>
      <c r="D24" s="36">
        <v>5607.6058891785524</v>
      </c>
      <c r="E24" s="36">
        <v>5728.4323375969961</v>
      </c>
      <c r="F24" s="36">
        <v>5731.1571698708303</v>
      </c>
      <c r="G24" s="36">
        <v>6138.9582130314639</v>
      </c>
      <c r="H24" s="36">
        <v>6387.6716608987472</v>
      </c>
      <c r="I24" s="132">
        <v>6739.5909966697445</v>
      </c>
      <c r="J24" s="132">
        <v>6835.50248120993</v>
      </c>
      <c r="K24" s="132">
        <v>7051.2013841102253</v>
      </c>
      <c r="L24" s="132">
        <v>7345.9737432609763</v>
      </c>
      <c r="M24" s="132">
        <v>7560.4696463654664</v>
      </c>
      <c r="N24" s="132">
        <v>8283.7602239350999</v>
      </c>
      <c r="O24" s="132">
        <v>8805.3243961564694</v>
      </c>
      <c r="P24" s="132">
        <v>8547.45638821996</v>
      </c>
      <c r="Q24" s="38" t="s">
        <v>88</v>
      </c>
    </row>
    <row r="25" spans="1:24" s="130" customFormat="1" x14ac:dyDescent="0.25">
      <c r="A25" s="21" t="s">
        <v>89</v>
      </c>
      <c r="B25" s="36" t="s">
        <v>90</v>
      </c>
      <c r="C25" s="36">
        <v>1451.1054812135783</v>
      </c>
      <c r="D25" s="36">
        <v>1470.4105507083284</v>
      </c>
      <c r="E25" s="36">
        <v>1589.429317268844</v>
      </c>
      <c r="F25" s="36">
        <v>2331.9174832762028</v>
      </c>
      <c r="G25" s="36">
        <v>2281.6120099891627</v>
      </c>
      <c r="H25" s="36">
        <v>2238.1593855404626</v>
      </c>
      <c r="I25" s="132">
        <v>3384.2954796095351</v>
      </c>
      <c r="J25" s="132">
        <v>4845.5891681143621</v>
      </c>
      <c r="K25" s="132">
        <v>6454.2775949444722</v>
      </c>
      <c r="L25" s="132">
        <v>7099.8611494344332</v>
      </c>
      <c r="M25" s="132">
        <v>7297.896049912717</v>
      </c>
      <c r="N25" s="132">
        <v>7445.1523971747984</v>
      </c>
      <c r="O25" s="132">
        <v>7157.0364378152126</v>
      </c>
      <c r="P25" s="132">
        <v>7696.999515733165</v>
      </c>
      <c r="Q25" s="38" t="s">
        <v>91</v>
      </c>
    </row>
    <row r="26" spans="1:24" s="130" customFormat="1" x14ac:dyDescent="0.25">
      <c r="A26" s="21" t="s">
        <v>92</v>
      </c>
      <c r="B26" s="36" t="s">
        <v>93</v>
      </c>
      <c r="C26" s="36">
        <v>1799.0228125220922</v>
      </c>
      <c r="D26" s="36">
        <v>1821.4156275752953</v>
      </c>
      <c r="E26" s="36">
        <v>1950.3998137170502</v>
      </c>
      <c r="F26" s="36">
        <v>1320.7145256942292</v>
      </c>
      <c r="G26" s="36">
        <v>1755.7535280477814</v>
      </c>
      <c r="H26" s="36">
        <v>2945.9914646484967</v>
      </c>
      <c r="I26" s="132">
        <v>2035.0100646017333</v>
      </c>
      <c r="J26" s="132">
        <v>2174.1723901204446</v>
      </c>
      <c r="K26" s="132">
        <v>1789.7476182779701</v>
      </c>
      <c r="L26" s="132">
        <v>1784.892035196714</v>
      </c>
      <c r="M26" s="132">
        <v>1764.9063707849778</v>
      </c>
      <c r="N26" s="132">
        <v>1875.1231603226038</v>
      </c>
      <c r="O26" s="132">
        <v>1956.3273332430604</v>
      </c>
      <c r="P26" s="132">
        <v>1877.665205762072</v>
      </c>
      <c r="Q26" s="38" t="s">
        <v>94</v>
      </c>
      <c r="R26" s="131"/>
      <c r="S26" s="131"/>
      <c r="T26" s="131"/>
      <c r="U26" s="131"/>
      <c r="V26" s="131"/>
      <c r="W26" s="131"/>
      <c r="X26" s="131"/>
    </row>
    <row r="27" spans="1:24" s="130" customFormat="1" ht="15.75" thickBot="1" x14ac:dyDescent="0.3">
      <c r="A27" s="164" t="s">
        <v>95</v>
      </c>
      <c r="B27" s="165" t="s">
        <v>96</v>
      </c>
      <c r="C27" s="165">
        <v>1089.6505591352795</v>
      </c>
      <c r="D27" s="165">
        <v>1017.1655424481894</v>
      </c>
      <c r="E27" s="165">
        <v>1011.205188</v>
      </c>
      <c r="F27" s="165">
        <v>1139.2215368707596</v>
      </c>
      <c r="G27" s="165">
        <v>1297.9440860932275</v>
      </c>
      <c r="H27" s="165">
        <v>1317.5735611969408</v>
      </c>
      <c r="I27" s="166">
        <v>1469.7116582076396</v>
      </c>
      <c r="J27" s="166">
        <v>1695.1341163095019</v>
      </c>
      <c r="K27" s="166">
        <v>2583.1381669588768</v>
      </c>
      <c r="L27" s="166">
        <v>3152.7372541936415</v>
      </c>
      <c r="M27" s="166">
        <v>3336.4253488312784</v>
      </c>
      <c r="N27" s="166">
        <v>3688.528539936739</v>
      </c>
      <c r="O27" s="166">
        <v>4012.5600350954314</v>
      </c>
      <c r="P27" s="166">
        <v>4281.7509827975528</v>
      </c>
      <c r="Q27" s="167" t="s">
        <v>97</v>
      </c>
    </row>
    <row r="28" spans="1:24" x14ac:dyDescent="0.25">
      <c r="A28" s="107" t="s">
        <v>118</v>
      </c>
      <c r="I28" s="61"/>
      <c r="J28" s="61"/>
      <c r="K28" s="61"/>
      <c r="L28" s="61"/>
      <c r="M28" s="61"/>
      <c r="N28" s="61"/>
      <c r="O28" s="61"/>
      <c r="P28" s="61"/>
      <c r="Q28" s="108" t="s">
        <v>119</v>
      </c>
    </row>
    <row r="29" spans="1:24" s="130" customFormat="1" x14ac:dyDescent="0.25">
      <c r="A29" s="159"/>
      <c r="B29" s="74"/>
      <c r="C29" s="213"/>
      <c r="D29" s="213"/>
      <c r="E29" s="213"/>
      <c r="F29" s="213"/>
      <c r="G29" s="213"/>
      <c r="H29" s="213"/>
      <c r="Q29" s="160"/>
    </row>
    <row r="30" spans="1:24" x14ac:dyDescent="0.25">
      <c r="I30" s="61"/>
      <c r="J30" s="61"/>
      <c r="K30" s="61"/>
      <c r="L30" s="61"/>
      <c r="M30" s="61"/>
      <c r="N30" s="61"/>
      <c r="O30" s="87"/>
      <c r="P30" s="87"/>
    </row>
    <row r="31" spans="1:24" x14ac:dyDescent="0.25">
      <c r="I31" s="61"/>
      <c r="J31" s="61"/>
      <c r="K31" s="61"/>
      <c r="L31" s="61"/>
      <c r="M31" s="61"/>
      <c r="N31" s="61"/>
      <c r="O31" s="87"/>
      <c r="P31" s="87"/>
    </row>
    <row r="32" spans="1:24" x14ac:dyDescent="0.25">
      <c r="I32" s="61"/>
      <c r="J32" s="61"/>
      <c r="K32" s="61"/>
      <c r="L32" s="61"/>
      <c r="M32" s="61"/>
      <c r="N32" s="61"/>
      <c r="O32" s="87"/>
      <c r="P32" s="87"/>
    </row>
    <row r="33" spans="9:16" x14ac:dyDescent="0.25">
      <c r="I33" s="61"/>
      <c r="J33" s="61"/>
      <c r="K33" s="61"/>
      <c r="L33" s="61"/>
      <c r="M33" s="61"/>
      <c r="N33" s="61"/>
      <c r="O33" s="87"/>
      <c r="P33" s="87"/>
    </row>
    <row r="34" spans="9:16" x14ac:dyDescent="0.25">
      <c r="I34" s="61"/>
      <c r="J34" s="61"/>
      <c r="K34" s="61"/>
      <c r="L34" s="61"/>
      <c r="M34" s="61"/>
      <c r="N34" s="61"/>
      <c r="O34" s="87"/>
      <c r="P34" s="87"/>
    </row>
  </sheetData>
  <mergeCells count="3">
    <mergeCell ref="A4:P4"/>
    <mergeCell ref="A3:Q3"/>
    <mergeCell ref="A2:Q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نتائج الحسابات القومية 2018</KeyWordsAr>
    <KeyWords xmlns="cac204a3-57fb-4aea-ba50-989298fa4f73">NA table 2018</KeyWords>
    <ReleaseID_DB xmlns="cac204a3-57fb-4aea-ba50-989298fa4f73">11385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E9C32D1-2735-47B8-AA6C-AC267DAFE885}"/>
</file>

<file path=customXml/itemProps2.xml><?xml version="1.0" encoding="utf-8"?>
<ds:datastoreItem xmlns:ds="http://schemas.openxmlformats.org/officeDocument/2006/customXml" ds:itemID="{BA5F0BE9-2C95-4C45-964B-AB61F87AA6E5}"/>
</file>

<file path=customXml/itemProps3.xml><?xml version="1.0" encoding="utf-8"?>
<ds:datastoreItem xmlns:ds="http://schemas.openxmlformats.org/officeDocument/2006/customXml" ds:itemID="{882C53FC-2130-4EB5-893D-31C5C4D4B5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Key Indecatir</vt:lpstr>
      <vt:lpstr>الناتج المحلي GDP</vt:lpstr>
      <vt:lpstr>معدلات النمو GR </vt:lpstr>
      <vt:lpstr>المساهمة DIS</vt:lpstr>
      <vt:lpstr>Activities%of Cr Non-oil GDP </vt:lpstr>
      <vt:lpstr>الانتاجGO </vt:lpstr>
      <vt:lpstr>تعويضات العاملينCOE</vt:lpstr>
      <vt:lpstr>التكوين الراسماليGFCF </vt:lpstr>
      <vt:lpstr>الناتج المحلي الثابت GDP CON</vt:lpstr>
      <vt:lpstr>معدلات نمو الثابتCON GR</vt:lpstr>
      <vt:lpstr>مساهمة الثابتCON DIS </vt:lpstr>
      <vt:lpstr>Activities%of KP Non-oil GDP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 Musallam Al Shawawreh</dc:creator>
  <cp:lastModifiedBy>Shamma Jumaa AL Romaithi</cp:lastModifiedBy>
  <dcterms:created xsi:type="dcterms:W3CDTF">2016-07-17T08:18:40Z</dcterms:created>
  <dcterms:modified xsi:type="dcterms:W3CDTF">2020-01-23T11:06:21Z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