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5600" windowHeight="9735" tabRatio="935"/>
  </bookViews>
  <sheets>
    <sheet name="NA key statistics value" sheetId="29" r:id="rId1"/>
    <sheet name="NA key statistics % change" sheetId="31" r:id="rId2"/>
    <sheet name="CP GDP value" sheetId="18" r:id="rId3"/>
    <sheet name="CP GDP % change" sheetId="17" r:id="rId4"/>
    <sheet name="CP GDP % distribution" sheetId="21" r:id="rId5"/>
    <sheet name="KP GDP value" sheetId="26" r:id="rId6"/>
    <sheet name="KP GDP % change" sheetId="27" r:id="rId7"/>
    <sheet name="KP GDP % contribution to change" sheetId="32" r:id="rId8"/>
    <sheet name="KP GDP % distribution" sheetId="28" r:id="rId9"/>
    <sheet name="CP GO value" sheetId="16" r:id="rId10"/>
    <sheet name="CP GO % change" sheetId="15" r:id="rId11"/>
    <sheet name="CP GO % distribution" sheetId="22" r:id="rId12"/>
    <sheet name="CP IC value" sheetId="14" r:id="rId13"/>
    <sheet name="CP IC % change" sheetId="13" r:id="rId14"/>
    <sheet name="CP IC % distribution" sheetId="23" r:id="rId15"/>
    <sheet name="CP COE value" sheetId="12" r:id="rId16"/>
    <sheet name="CP COE % change" sheetId="20" r:id="rId17"/>
    <sheet name="CP COE % distribution" sheetId="24" r:id="rId18"/>
    <sheet name="CP GFCF value" sheetId="19" r:id="rId19"/>
    <sheet name="CP GFCF % change" sheetId="11" r:id="rId20"/>
    <sheet name="CP GFCF % contribution" sheetId="25" r:id="rId21"/>
  </sheets>
  <definedNames>
    <definedName name="_xlnm.Print_Area" localSheetId="16">'CP COE % change'!$A$4:$P$34</definedName>
    <definedName name="_xlnm.Print_Area" localSheetId="17">'CP COE % distribution'!$A$6:$P$36</definedName>
    <definedName name="_xlnm.Print_Area" localSheetId="15">'CP COE value'!$A$6:$P$36</definedName>
    <definedName name="_xlnm.Print_Area" localSheetId="3">'CP GDP % change'!$A$4:$P$35</definedName>
    <definedName name="_xlnm.Print_Area" localSheetId="4">'CP GDP % distribution'!$A$4:$P$34</definedName>
    <definedName name="_xlnm.Print_Area" localSheetId="2">'CP GDP value'!$A$4:$P$34</definedName>
    <definedName name="_xlnm.Print_Area" localSheetId="19">'CP GFCF % change'!$A$4:$P$34</definedName>
    <definedName name="_xlnm.Print_Area" localSheetId="20">'CP GFCF % contribution'!$A$6:$P$36</definedName>
    <definedName name="_xlnm.Print_Area" localSheetId="18">'CP GFCF value'!$A$6:$P$36</definedName>
    <definedName name="_xlnm.Print_Area" localSheetId="10">'CP GO % change'!$A$4:$P$34</definedName>
    <definedName name="_xlnm.Print_Area" localSheetId="11">'CP GO % distribution'!$A$4:$P$34</definedName>
    <definedName name="_xlnm.Print_Area" localSheetId="9">'CP GO value'!$A$4:$P$34</definedName>
    <definedName name="_xlnm.Print_Area" localSheetId="13">'CP IC % change'!$A$6:$P$36</definedName>
    <definedName name="_xlnm.Print_Area" localSheetId="14">'CP IC % distribution'!$A$6:$P$36</definedName>
    <definedName name="_xlnm.Print_Area" localSheetId="12">'CP IC value'!$A$4:$P$34</definedName>
    <definedName name="_xlnm.Print_Area" localSheetId="6">'KP GDP % change'!$A$6:$L$36</definedName>
    <definedName name="_xlnm.Print_Area" localSheetId="8">'KP GDP % distribution'!$A$4:$L$34</definedName>
    <definedName name="_xlnm.Print_Area" localSheetId="5">'KP GDP value'!$A$4:$L$34</definedName>
    <definedName name="_xlnm.Print_Area" localSheetId="1">'NA key statistics % change'!$A$4:$O$25</definedName>
    <definedName name="_xlnm.Print_Area" localSheetId="0">'NA key statistics value'!$A$4:$O$25</definedName>
  </definedNames>
  <calcPr calcId="145621"/>
</workbook>
</file>

<file path=xl/calcChain.xml><?xml version="1.0" encoding="utf-8"?>
<calcChain xmlns="http://schemas.openxmlformats.org/spreadsheetml/2006/main">
  <c r="N10" i="11" l="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30" i="11"/>
  <c r="N31" i="11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30" i="20"/>
  <c r="N31" i="20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1" i="13"/>
  <c r="N32" i="13"/>
  <c r="N33" i="13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30" i="15"/>
  <c r="N31" i="15"/>
  <c r="M12" i="29" l="1"/>
  <c r="M13" i="29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M9" i="31" l="1"/>
  <c r="M10" i="31"/>
  <c r="M11" i="31"/>
  <c r="M14" i="31"/>
  <c r="M15" i="31"/>
  <c r="M16" i="31"/>
  <c r="M17" i="31"/>
  <c r="M18" i="31"/>
  <c r="M19" i="31"/>
  <c r="M20" i="31"/>
  <c r="M21" i="31"/>
  <c r="M22" i="31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C18" i="31" l="1"/>
  <c r="D18" i="31"/>
  <c r="E18" i="31"/>
  <c r="F18" i="31"/>
  <c r="L22" i="31" l="1"/>
  <c r="K22" i="31"/>
  <c r="L21" i="31"/>
  <c r="K21" i="31"/>
  <c r="L20" i="31"/>
  <c r="K20" i="31"/>
  <c r="L19" i="31"/>
  <c r="K19" i="31"/>
  <c r="L18" i="31"/>
  <c r="K18" i="31"/>
  <c r="L17" i="31"/>
  <c r="K17" i="31"/>
  <c r="L16" i="31"/>
  <c r="K16" i="31"/>
  <c r="L15" i="31"/>
  <c r="K15" i="31"/>
  <c r="L14" i="31"/>
  <c r="K14" i="31"/>
  <c r="L11" i="31"/>
  <c r="K11" i="31"/>
  <c r="L10" i="31"/>
  <c r="K10" i="31"/>
  <c r="L9" i="31"/>
  <c r="K9" i="31"/>
  <c r="K12" i="29" l="1"/>
  <c r="L12" i="29"/>
  <c r="K13" i="29"/>
  <c r="L13" i="29"/>
  <c r="M13" i="31" l="1"/>
  <c r="L13" i="31"/>
  <c r="M12" i="31"/>
  <c r="L12" i="31"/>
  <c r="I31" i="32"/>
  <c r="H31" i="32"/>
  <c r="I30" i="32"/>
  <c r="H30" i="32"/>
  <c r="I29" i="32"/>
  <c r="H29" i="32"/>
  <c r="I28" i="32"/>
  <c r="H28" i="32"/>
  <c r="I27" i="32"/>
  <c r="H27" i="32"/>
  <c r="I26" i="32"/>
  <c r="H26" i="32"/>
  <c r="I25" i="32"/>
  <c r="H25" i="32"/>
  <c r="I24" i="32"/>
  <c r="H24" i="32"/>
  <c r="I23" i="32"/>
  <c r="H23" i="32"/>
  <c r="I22" i="32"/>
  <c r="H22" i="32"/>
  <c r="I21" i="32"/>
  <c r="H21" i="32"/>
  <c r="I20" i="32"/>
  <c r="H20" i="32"/>
  <c r="I19" i="32"/>
  <c r="H19" i="32"/>
  <c r="I18" i="32"/>
  <c r="H18" i="32"/>
  <c r="I17" i="32"/>
  <c r="H17" i="32"/>
  <c r="I16" i="32"/>
  <c r="H16" i="32"/>
  <c r="I15" i="32"/>
  <c r="H15" i="32"/>
  <c r="I14" i="32"/>
  <c r="H14" i="32"/>
  <c r="I13" i="32"/>
  <c r="H13" i="32"/>
  <c r="I12" i="32"/>
  <c r="H12" i="32"/>
  <c r="I11" i="32"/>
  <c r="H11" i="32"/>
  <c r="I10" i="32"/>
  <c r="H10" i="32"/>
  <c r="I31" i="28"/>
  <c r="H31" i="28"/>
  <c r="I30" i="28"/>
  <c r="H30" i="28"/>
  <c r="I29" i="28"/>
  <c r="H29" i="28"/>
  <c r="I28" i="28"/>
  <c r="H28" i="28"/>
  <c r="I27" i="28"/>
  <c r="H27" i="28"/>
  <c r="I26" i="28"/>
  <c r="H26" i="28"/>
  <c r="I25" i="28"/>
  <c r="H25" i="28"/>
  <c r="I24" i="28"/>
  <c r="H24" i="28"/>
  <c r="I23" i="28"/>
  <c r="H23" i="28"/>
  <c r="I22" i="28"/>
  <c r="H22" i="28"/>
  <c r="I21" i="28"/>
  <c r="H21" i="28"/>
  <c r="I20" i="28"/>
  <c r="H20" i="28"/>
  <c r="I19" i="28"/>
  <c r="H19" i="28"/>
  <c r="I18" i="28"/>
  <c r="H18" i="28"/>
  <c r="I17" i="28"/>
  <c r="H17" i="28"/>
  <c r="I16" i="28"/>
  <c r="H16" i="28"/>
  <c r="I15" i="28"/>
  <c r="H15" i="28"/>
  <c r="I14" i="28"/>
  <c r="H14" i="28"/>
  <c r="I13" i="28"/>
  <c r="H13" i="28"/>
  <c r="I12" i="28"/>
  <c r="H12" i="28"/>
  <c r="I11" i="28"/>
  <c r="H11" i="28"/>
  <c r="I10" i="28"/>
  <c r="H10" i="28"/>
  <c r="I33" i="27"/>
  <c r="H33" i="27"/>
  <c r="I32" i="27"/>
  <c r="H32" i="27"/>
  <c r="I31" i="27"/>
  <c r="H31" i="27"/>
  <c r="I30" i="27"/>
  <c r="H30" i="27"/>
  <c r="I29" i="27"/>
  <c r="H29" i="27"/>
  <c r="I28" i="27"/>
  <c r="H28" i="27"/>
  <c r="I27" i="27"/>
  <c r="H27" i="27"/>
  <c r="I26" i="27"/>
  <c r="H26" i="27"/>
  <c r="I25" i="27"/>
  <c r="H25" i="27"/>
  <c r="I24" i="27"/>
  <c r="H24" i="27"/>
  <c r="I23" i="27"/>
  <c r="H23" i="27"/>
  <c r="I22" i="27"/>
  <c r="H22" i="27"/>
  <c r="I21" i="27"/>
  <c r="H21" i="27"/>
  <c r="I20" i="27"/>
  <c r="H20" i="27"/>
  <c r="I19" i="27"/>
  <c r="H19" i="27"/>
  <c r="I18" i="27"/>
  <c r="H18" i="27"/>
  <c r="I17" i="27"/>
  <c r="H17" i="27"/>
  <c r="I16" i="27"/>
  <c r="H16" i="27"/>
  <c r="I15" i="27"/>
  <c r="H15" i="27"/>
  <c r="I14" i="27"/>
  <c r="H14" i="27"/>
  <c r="I13" i="27"/>
  <c r="H13" i="27"/>
  <c r="I12" i="27"/>
  <c r="H12" i="27"/>
  <c r="M31" i="15" l="1"/>
  <c r="L31" i="15"/>
  <c r="M30" i="15"/>
  <c r="L30" i="15"/>
  <c r="M28" i="15"/>
  <c r="L28" i="15"/>
  <c r="M27" i="15"/>
  <c r="L27" i="15"/>
  <c r="M26" i="15"/>
  <c r="L26" i="15"/>
  <c r="M25" i="15"/>
  <c r="L25" i="15"/>
  <c r="M24" i="15"/>
  <c r="L24" i="15"/>
  <c r="M23" i="15"/>
  <c r="L23" i="15"/>
  <c r="M22" i="15"/>
  <c r="L22" i="15"/>
  <c r="M21" i="15"/>
  <c r="L21" i="15"/>
  <c r="M20" i="15"/>
  <c r="L20" i="15"/>
  <c r="M19" i="15"/>
  <c r="L19" i="1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0" i="15"/>
  <c r="L10" i="15"/>
  <c r="M31" i="22"/>
  <c r="L31" i="22"/>
  <c r="M30" i="22"/>
  <c r="L30" i="22"/>
  <c r="M29" i="22"/>
  <c r="L29" i="22"/>
  <c r="M28" i="22"/>
  <c r="L28" i="22"/>
  <c r="M27" i="22"/>
  <c r="L27" i="22"/>
  <c r="M26" i="22"/>
  <c r="L26" i="22"/>
  <c r="M25" i="22"/>
  <c r="L25" i="22"/>
  <c r="M24" i="22"/>
  <c r="L24" i="22"/>
  <c r="M23" i="22"/>
  <c r="L23" i="22"/>
  <c r="M22" i="22"/>
  <c r="L22" i="22"/>
  <c r="M21" i="22"/>
  <c r="L21" i="22"/>
  <c r="M20" i="22"/>
  <c r="L20" i="22"/>
  <c r="M19" i="22"/>
  <c r="L19" i="22"/>
  <c r="M18" i="22"/>
  <c r="L18" i="22"/>
  <c r="M17" i="22"/>
  <c r="L17" i="22"/>
  <c r="M16" i="22"/>
  <c r="L16" i="22"/>
  <c r="M15" i="22"/>
  <c r="L15" i="22"/>
  <c r="M14" i="22"/>
  <c r="L14" i="22"/>
  <c r="M13" i="22"/>
  <c r="L13" i="22"/>
  <c r="M12" i="22"/>
  <c r="L12" i="22"/>
  <c r="M11" i="22"/>
  <c r="L11" i="22"/>
  <c r="M10" i="22"/>
  <c r="L10" i="22"/>
  <c r="M33" i="23"/>
  <c r="L33" i="23"/>
  <c r="M32" i="23"/>
  <c r="L32" i="23"/>
  <c r="M31" i="23"/>
  <c r="L31" i="23"/>
  <c r="M30" i="23"/>
  <c r="L30" i="23"/>
  <c r="M29" i="23"/>
  <c r="L29" i="23"/>
  <c r="M28" i="23"/>
  <c r="L28" i="23"/>
  <c r="M27" i="23"/>
  <c r="L27" i="23"/>
  <c r="M26" i="23"/>
  <c r="L26" i="23"/>
  <c r="M25" i="23"/>
  <c r="L25" i="23"/>
  <c r="M24" i="23"/>
  <c r="L24" i="23"/>
  <c r="M23" i="23"/>
  <c r="L23" i="23"/>
  <c r="M22" i="23"/>
  <c r="L22" i="23"/>
  <c r="M21" i="23"/>
  <c r="L21" i="23"/>
  <c r="M20" i="23"/>
  <c r="L20" i="23"/>
  <c r="M19" i="23"/>
  <c r="L19" i="23"/>
  <c r="M18" i="23"/>
  <c r="L18" i="23"/>
  <c r="M17" i="23"/>
  <c r="L17" i="23"/>
  <c r="M16" i="23"/>
  <c r="L16" i="23"/>
  <c r="M15" i="23"/>
  <c r="L15" i="23"/>
  <c r="M14" i="23"/>
  <c r="L14" i="23"/>
  <c r="M13" i="23"/>
  <c r="L13" i="23"/>
  <c r="M12" i="23"/>
  <c r="L12" i="23"/>
  <c r="M33" i="13"/>
  <c r="L33" i="13"/>
  <c r="M32" i="13"/>
  <c r="L32" i="13"/>
  <c r="M31" i="13"/>
  <c r="L31" i="13"/>
  <c r="M29" i="13"/>
  <c r="L29" i="13"/>
  <c r="M28" i="13"/>
  <c r="L28" i="13"/>
  <c r="M27" i="13"/>
  <c r="L27" i="13"/>
  <c r="M26" i="13"/>
  <c r="L26" i="13"/>
  <c r="M25" i="13"/>
  <c r="L25" i="13"/>
  <c r="M24" i="13"/>
  <c r="L24" i="13"/>
  <c r="M23" i="13"/>
  <c r="L23" i="13"/>
  <c r="M22" i="13"/>
  <c r="L22" i="13"/>
  <c r="M21" i="13"/>
  <c r="L21" i="13"/>
  <c r="M20" i="13"/>
  <c r="L20" i="13"/>
  <c r="M19" i="13"/>
  <c r="L19" i="13"/>
  <c r="M18" i="13"/>
  <c r="L18" i="13"/>
  <c r="M17" i="13"/>
  <c r="L17" i="13"/>
  <c r="M16" i="13"/>
  <c r="L16" i="13"/>
  <c r="M15" i="13"/>
  <c r="L15" i="13"/>
  <c r="M14" i="13"/>
  <c r="L14" i="13"/>
  <c r="M13" i="13"/>
  <c r="L13" i="13"/>
  <c r="M12" i="13"/>
  <c r="L12" i="13"/>
  <c r="M33" i="24"/>
  <c r="L33" i="24"/>
  <c r="M32" i="24"/>
  <c r="L32" i="24"/>
  <c r="M31" i="24"/>
  <c r="L31" i="24"/>
  <c r="M30" i="24"/>
  <c r="L30" i="24"/>
  <c r="M29" i="24"/>
  <c r="L29" i="24"/>
  <c r="M28" i="24"/>
  <c r="L28" i="24"/>
  <c r="M27" i="24"/>
  <c r="L27" i="24"/>
  <c r="M26" i="24"/>
  <c r="L26" i="24"/>
  <c r="M25" i="24"/>
  <c r="L25" i="24"/>
  <c r="M24" i="24"/>
  <c r="L24" i="24"/>
  <c r="M23" i="24"/>
  <c r="L23" i="24"/>
  <c r="M22" i="24"/>
  <c r="L22" i="24"/>
  <c r="M21" i="24"/>
  <c r="L21" i="24"/>
  <c r="M20" i="24"/>
  <c r="L20" i="24"/>
  <c r="M19" i="24"/>
  <c r="L19" i="24"/>
  <c r="M18" i="24"/>
  <c r="L18" i="24"/>
  <c r="M17" i="24"/>
  <c r="L17" i="24"/>
  <c r="M16" i="24"/>
  <c r="L16" i="24"/>
  <c r="M15" i="24"/>
  <c r="L15" i="24"/>
  <c r="M14" i="24"/>
  <c r="L14" i="24"/>
  <c r="M13" i="24"/>
  <c r="L13" i="24"/>
  <c r="M12" i="24"/>
  <c r="L12" i="24"/>
  <c r="M31" i="20"/>
  <c r="L31" i="20"/>
  <c r="M30" i="20"/>
  <c r="L30" i="20"/>
  <c r="M28" i="20"/>
  <c r="L28" i="20"/>
  <c r="M27" i="20"/>
  <c r="L27" i="20"/>
  <c r="M26" i="20"/>
  <c r="L26" i="20"/>
  <c r="M25" i="20"/>
  <c r="L25" i="20"/>
  <c r="M24" i="20"/>
  <c r="L24" i="20"/>
  <c r="M23" i="20"/>
  <c r="L23" i="20"/>
  <c r="M22" i="20"/>
  <c r="L22" i="20"/>
  <c r="M21" i="20"/>
  <c r="L21" i="20"/>
  <c r="M20" i="20"/>
  <c r="L20" i="20"/>
  <c r="M19" i="20"/>
  <c r="L19" i="20"/>
  <c r="M18" i="20"/>
  <c r="L18" i="20"/>
  <c r="M17" i="20"/>
  <c r="L17" i="20"/>
  <c r="M16" i="20"/>
  <c r="L16" i="20"/>
  <c r="M15" i="20"/>
  <c r="L15" i="20"/>
  <c r="M14" i="20"/>
  <c r="L14" i="20"/>
  <c r="M13" i="20"/>
  <c r="L13" i="20"/>
  <c r="M12" i="20"/>
  <c r="L12" i="20"/>
  <c r="M11" i="20"/>
  <c r="L11" i="20"/>
  <c r="M10" i="20"/>
  <c r="L10" i="20"/>
  <c r="M33" i="25"/>
  <c r="L33" i="25"/>
  <c r="M32" i="25"/>
  <c r="L32" i="25"/>
  <c r="M31" i="25"/>
  <c r="L31" i="25"/>
  <c r="M30" i="25"/>
  <c r="L30" i="25"/>
  <c r="M29" i="25"/>
  <c r="L29" i="25"/>
  <c r="M28" i="25"/>
  <c r="L28" i="25"/>
  <c r="M27" i="25"/>
  <c r="L27" i="25"/>
  <c r="M26" i="25"/>
  <c r="L26" i="25"/>
  <c r="M25" i="25"/>
  <c r="L25" i="25"/>
  <c r="M24" i="25"/>
  <c r="L24" i="25"/>
  <c r="M23" i="25"/>
  <c r="L23" i="25"/>
  <c r="M22" i="25"/>
  <c r="L22" i="25"/>
  <c r="M21" i="25"/>
  <c r="L21" i="25"/>
  <c r="M20" i="25"/>
  <c r="L20" i="25"/>
  <c r="M19" i="25"/>
  <c r="L19" i="25"/>
  <c r="M18" i="25"/>
  <c r="L18" i="25"/>
  <c r="M17" i="25"/>
  <c r="L17" i="25"/>
  <c r="M16" i="25"/>
  <c r="L16" i="25"/>
  <c r="M15" i="25"/>
  <c r="L15" i="25"/>
  <c r="M14" i="25"/>
  <c r="L14" i="25"/>
  <c r="M13" i="25"/>
  <c r="L13" i="25"/>
  <c r="M12" i="25"/>
  <c r="L12" i="25"/>
  <c r="M31" i="11"/>
  <c r="L31" i="11"/>
  <c r="M30" i="11"/>
  <c r="L30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G31" i="32" l="1"/>
  <c r="F31" i="32"/>
  <c r="E31" i="32"/>
  <c r="D31" i="32"/>
  <c r="G30" i="32"/>
  <c r="F30" i="32"/>
  <c r="E30" i="32"/>
  <c r="D30" i="32"/>
  <c r="G29" i="32"/>
  <c r="F29" i="32"/>
  <c r="E29" i="32"/>
  <c r="D29" i="32"/>
  <c r="G28" i="32"/>
  <c r="F28" i="32"/>
  <c r="E28" i="32"/>
  <c r="D28" i="32"/>
  <c r="G27" i="32"/>
  <c r="F27" i="32"/>
  <c r="E27" i="32"/>
  <c r="D27" i="32"/>
  <c r="G26" i="32"/>
  <c r="F26" i="32"/>
  <c r="E26" i="32"/>
  <c r="D26" i="32"/>
  <c r="G25" i="32"/>
  <c r="F25" i="32"/>
  <c r="E25" i="32"/>
  <c r="D25" i="32"/>
  <c r="G24" i="32"/>
  <c r="F24" i="32"/>
  <c r="E24" i="32"/>
  <c r="D24" i="32"/>
  <c r="G23" i="32"/>
  <c r="F23" i="32"/>
  <c r="E23" i="32"/>
  <c r="D23" i="32"/>
  <c r="G22" i="32"/>
  <c r="F22" i="32"/>
  <c r="E22" i="32"/>
  <c r="D22" i="32"/>
  <c r="G21" i="32"/>
  <c r="F21" i="32"/>
  <c r="E21" i="32"/>
  <c r="D21" i="32"/>
  <c r="G20" i="32"/>
  <c r="F20" i="32"/>
  <c r="E20" i="32"/>
  <c r="D20" i="32"/>
  <c r="G19" i="32"/>
  <c r="F19" i="32"/>
  <c r="E19" i="32"/>
  <c r="D19" i="32"/>
  <c r="G18" i="32"/>
  <c r="F18" i="32"/>
  <c r="E18" i="32"/>
  <c r="D18" i="32"/>
  <c r="G17" i="32"/>
  <c r="F17" i="32"/>
  <c r="E17" i="32"/>
  <c r="D17" i="32"/>
  <c r="G16" i="32"/>
  <c r="F16" i="32"/>
  <c r="E16" i="32"/>
  <c r="D16" i="32"/>
  <c r="G15" i="32"/>
  <c r="F15" i="32"/>
  <c r="E15" i="32"/>
  <c r="D15" i="32"/>
  <c r="G14" i="32"/>
  <c r="F14" i="32"/>
  <c r="E14" i="32"/>
  <c r="D14" i="32"/>
  <c r="G13" i="32"/>
  <c r="F13" i="32"/>
  <c r="E13" i="32"/>
  <c r="D13" i="32"/>
  <c r="G12" i="32"/>
  <c r="F12" i="32"/>
  <c r="E12" i="32"/>
  <c r="D12" i="32"/>
  <c r="G11" i="32"/>
  <c r="F11" i="32"/>
  <c r="E11" i="32"/>
  <c r="D11" i="32"/>
  <c r="G10" i="32"/>
  <c r="F10" i="32"/>
  <c r="E10" i="32"/>
  <c r="D10" i="32"/>
  <c r="B12" i="29" l="1"/>
  <c r="C12" i="29"/>
  <c r="D12" i="29"/>
  <c r="D12" i="31" s="1"/>
  <c r="E12" i="29"/>
  <c r="F12" i="29"/>
  <c r="G12" i="29"/>
  <c r="H12" i="29"/>
  <c r="H12" i="31" s="1"/>
  <c r="I12" i="29"/>
  <c r="J12" i="29"/>
  <c r="B13" i="29"/>
  <c r="C13" i="29"/>
  <c r="C13" i="31" s="1"/>
  <c r="D13" i="29"/>
  <c r="E13" i="29"/>
  <c r="F13" i="29"/>
  <c r="G13" i="29"/>
  <c r="G13" i="31" s="1"/>
  <c r="H13" i="29"/>
  <c r="I13" i="29"/>
  <c r="J13" i="29"/>
  <c r="K13" i="31" s="1"/>
  <c r="I13" i="31" l="1"/>
  <c r="E13" i="31"/>
  <c r="J12" i="31"/>
  <c r="K12" i="31"/>
  <c r="F12" i="31"/>
  <c r="H13" i="31"/>
  <c r="D13" i="31"/>
  <c r="I12" i="31"/>
  <c r="E12" i="31"/>
  <c r="J13" i="31"/>
  <c r="F13" i="31"/>
  <c r="G12" i="31"/>
  <c r="C12" i="31"/>
  <c r="G18" i="31"/>
  <c r="H18" i="31"/>
  <c r="I18" i="31"/>
  <c r="J18" i="31"/>
  <c r="C19" i="31"/>
  <c r="D19" i="31"/>
  <c r="E19" i="31"/>
  <c r="F19" i="31"/>
  <c r="G19" i="31"/>
  <c r="H19" i="31"/>
  <c r="I19" i="31"/>
  <c r="J19" i="31"/>
  <c r="C20" i="31"/>
  <c r="D20" i="31"/>
  <c r="E20" i="31"/>
  <c r="F20" i="31"/>
  <c r="G20" i="31"/>
  <c r="H20" i="31"/>
  <c r="I20" i="31"/>
  <c r="J20" i="31"/>
  <c r="C21" i="31"/>
  <c r="D21" i="31"/>
  <c r="E21" i="31"/>
  <c r="F21" i="31"/>
  <c r="G21" i="31"/>
  <c r="H21" i="31"/>
  <c r="I21" i="31"/>
  <c r="J21" i="31"/>
  <c r="C22" i="31"/>
  <c r="D22" i="31"/>
  <c r="E22" i="31"/>
  <c r="F22" i="31"/>
  <c r="G22" i="31"/>
  <c r="H22" i="31"/>
  <c r="I22" i="31"/>
  <c r="J22" i="31"/>
  <c r="C10" i="31" l="1"/>
  <c r="D10" i="31"/>
  <c r="E10" i="31"/>
  <c r="F10" i="31"/>
  <c r="G10" i="31"/>
  <c r="H10" i="31"/>
  <c r="I10" i="31"/>
  <c r="J10" i="31"/>
  <c r="C11" i="31"/>
  <c r="D11" i="31"/>
  <c r="E11" i="31"/>
  <c r="F11" i="31"/>
  <c r="G11" i="31"/>
  <c r="H11" i="31"/>
  <c r="I11" i="31"/>
  <c r="J11" i="31"/>
  <c r="G14" i="31"/>
  <c r="H14" i="31"/>
  <c r="I14" i="31"/>
  <c r="J14" i="31"/>
  <c r="G15" i="31"/>
  <c r="H15" i="31"/>
  <c r="I15" i="31"/>
  <c r="J15" i="31"/>
  <c r="G16" i="31"/>
  <c r="H16" i="31"/>
  <c r="I16" i="31"/>
  <c r="J16" i="31"/>
  <c r="G17" i="31"/>
  <c r="H17" i="31"/>
  <c r="I17" i="31"/>
  <c r="J17" i="31"/>
  <c r="C9" i="31"/>
  <c r="D9" i="31"/>
  <c r="E9" i="31"/>
  <c r="F9" i="31"/>
  <c r="G9" i="31"/>
  <c r="H9" i="31"/>
  <c r="I9" i="31"/>
  <c r="J9" i="31"/>
</calcChain>
</file>

<file path=xl/sharedStrings.xml><?xml version="1.0" encoding="utf-8"?>
<sst xmlns="http://schemas.openxmlformats.org/spreadsheetml/2006/main" count="1676" uniqueCount="148">
  <si>
    <t>القيمة بالمليون درهم</t>
  </si>
  <si>
    <t>Million AED</t>
  </si>
  <si>
    <t>ISIC4</t>
  </si>
  <si>
    <t xml:space="preserve">الأنشطة  </t>
  </si>
  <si>
    <t>Activities</t>
  </si>
  <si>
    <t>A</t>
  </si>
  <si>
    <t>B</t>
  </si>
  <si>
    <t>Mining and quarrying</t>
  </si>
  <si>
    <t>C</t>
  </si>
  <si>
    <t>Manufacturing</t>
  </si>
  <si>
    <t>Electricity, gas, steam and air conditioning supply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</si>
  <si>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</si>
  <si>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</si>
  <si>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</si>
  <si>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</si>
  <si>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</si>
  <si>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</si>
  <si>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</si>
  <si>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</si>
  <si>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</si>
  <si>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</si>
  <si>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</si>
  <si>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</si>
  <si>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</si>
  <si>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</si>
  <si>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</si>
  <si>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</si>
  <si>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</si>
  <si>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</si>
  <si>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</si>
  <si>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</si>
  <si>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</si>
  <si>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</si>
  <si>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</si>
  <si>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</si>
  <si>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Arts, entertainment and recreation</t>
  </si>
  <si>
    <t>T</t>
  </si>
  <si>
    <t>Activities of households as employers; undifferentiated goods- and services-producing activities of households for own use</t>
  </si>
  <si>
    <t>Agriculture, forestry and fishing</t>
  </si>
  <si>
    <t>Imputed Bank Services</t>
  </si>
  <si>
    <t>Non-Financial Corporations</t>
  </si>
  <si>
    <t>%</t>
  </si>
  <si>
    <t>Mining and quarrying (includes crude oil and natural gas)</t>
  </si>
  <si>
    <t>DE</t>
  </si>
  <si>
    <t>RS</t>
  </si>
  <si>
    <t>Arts, recreation and other service activities</t>
  </si>
  <si>
    <t>Electricity, gas, and water supply; waste management activities</t>
  </si>
  <si>
    <t>Activities of households as employers</t>
  </si>
  <si>
    <t xml:space="preserve">   قطاع المشروعات غير المالية</t>
  </si>
  <si>
    <t>الصناعات الاستخراجية (تشمل  النفط الخام والغاز الطبيعي)</t>
  </si>
  <si>
    <t>الصناعات التحويلية</t>
  </si>
  <si>
    <t>التشييد والبناء</t>
  </si>
  <si>
    <t>الكهرباء والغاز والمياه وأنشطة إدارة النفايات</t>
  </si>
  <si>
    <t>تجارة الجملة والتجزئة؛ إصلاح المركبات ذات المحركات والدراجات النارية</t>
  </si>
  <si>
    <t>النقل والتخزين</t>
  </si>
  <si>
    <t>أنشطة الإقامة والخدمات الغذائية</t>
  </si>
  <si>
    <t>المعلومات والاتصالات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</si>
  <si>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</si>
  <si>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</si>
  <si>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</si>
  <si>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</si>
  <si>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والدفاع؛ الضمان الاجتماعي الإجباري</t>
  </si>
  <si>
    <t>التعليم</t>
  </si>
  <si>
    <t>أنشطة الصحة البشرية والخدمة الاجتماعية</t>
  </si>
  <si>
    <t>الفنون والترفية والترويح وأنشطة الخدمات الأخرى</t>
  </si>
  <si>
    <t>أنشطة الأسر المعيشية كصاحب عمل</t>
  </si>
  <si>
    <t>الخدمات المصرفية المحتسبة</t>
  </si>
  <si>
    <t>الزراعة والحراجة وصيد الأسماك</t>
  </si>
  <si>
    <t>إجمالي غير النفطي  </t>
  </si>
  <si>
    <t>Total Non-oil</t>
  </si>
  <si>
    <t>Total</t>
  </si>
  <si>
    <t>المجموع</t>
  </si>
  <si>
    <t>Gross domestic product in current prices by economic activity</t>
  </si>
  <si>
    <t>Production in current prices by economic activity</t>
  </si>
  <si>
    <t>Intermediate consumption in current prices by economic activity</t>
  </si>
  <si>
    <t>Compensation of employees in current prices by economic activity</t>
  </si>
  <si>
    <t>Gross fixed capital formation in current prices by economic activity</t>
  </si>
  <si>
    <t>Percentage change of gross domestic product in current prices by economic activity</t>
  </si>
  <si>
    <t>Percentage change of production in current prices by economic activity</t>
  </si>
  <si>
    <t>Percentage change of intermediate consumption in current prices by economic activity</t>
  </si>
  <si>
    <t>Percentage change of compensation of employees in current prices by economic activity</t>
  </si>
  <si>
    <t>Percentage change of gross fixed capital formation in current prices by economic activity</t>
  </si>
  <si>
    <t>Percentage distribution of gross domestic product in current prices by economic activity</t>
  </si>
  <si>
    <t>Percentage distribution of gross fixed capital formation in current prices by economic activity</t>
  </si>
  <si>
    <t>Percentage distribution of compensation of employees in current prices by economic activity</t>
  </si>
  <si>
    <t>Percentage distribution of intermediate consumption in current prices by economic activity</t>
  </si>
  <si>
    <t>Percentage distribution of production in current prices by economic activity</t>
  </si>
  <si>
    <t>Gross domestic product in constant 2007 prices by economic activity</t>
  </si>
  <si>
    <t>Percentage change of gross domestic product in constant 2007 prices by economic activity</t>
  </si>
  <si>
    <t>Percentage distribution of gross domestic product in constant 2007 prices by economic activity</t>
  </si>
  <si>
    <t>N/A</t>
  </si>
  <si>
    <t>Current price GDP (million AED)</t>
  </si>
  <si>
    <t>Constant price GDP (million AED)</t>
  </si>
  <si>
    <t>GDP deflator (price index)</t>
  </si>
  <si>
    <t>Current price production (million AED)</t>
  </si>
  <si>
    <t>Current price intermediate consumption (million AED)</t>
  </si>
  <si>
    <t>Current price compensation of employees (million AED)</t>
  </si>
  <si>
    <t>Current price gross fixed capital formation (million AED)</t>
  </si>
  <si>
    <t>National accounts key statistics</t>
  </si>
  <si>
    <t>Percentage change of national accounts key statistics</t>
  </si>
  <si>
    <t>Current price Oil (million AED)</t>
  </si>
  <si>
    <t>Current price Non-oil (million AED)</t>
  </si>
  <si>
    <t>Constant price Oil (million AED)</t>
  </si>
  <si>
    <t>Constant price Non-oil (million AED)</t>
  </si>
  <si>
    <t>Current price GDP - Oil % contribution</t>
  </si>
  <si>
    <t>Current price GDP - Non-oil % contribution</t>
  </si>
  <si>
    <t xml:space="preserve">الناتج المحلي الإجمالي موزعـًا حسب النشاط الاقتصادي  بالأسعار الجارية </t>
  </si>
  <si>
    <t xml:space="preserve">الإنتاج موزعـًا حسب االنشاط الاقتصادي بالأسعار الجارية </t>
  </si>
  <si>
    <t>الاستهلاك الوسيط حسب النشاط الاقتصادي بالأسعار الجارية</t>
  </si>
  <si>
    <t>تعويضات العامليــن حسب االنشاط الاقتصادي بالأسعار الجارية</t>
  </si>
  <si>
    <t>الناتج المحلي الاجمالي بالأسعار الجارية (مليون درهم)</t>
  </si>
  <si>
    <t>القيمة المضافة لنشاط الصناعات الاستخراجية بالأسعار الجارية (مليون درهم)</t>
  </si>
  <si>
    <t>الناتج المحلي الاجمالي غير النفطي بالأسعار الجارية  (مليون درهم)</t>
  </si>
  <si>
    <t>نسبة مساهمة نشاط الصناعات الاستخراجية بالناتج المحلي الاجمالي بالأسعار الجارية (%)</t>
  </si>
  <si>
    <t>نسبة مساهمة الانشطة الاقتصادية بالناتج المحلي الاجمالي عدا النفط والغاز الطبيعي بالأسعار الجارية (%)</t>
  </si>
  <si>
    <t>الناتج المحلي الاجمالي  بالأسعار الثابتة (مليون درهم)</t>
  </si>
  <si>
    <t>القيمة المضافة لنشاط الصناعات الاستخراجية بالأسعار الثابتة (مليون درهم)</t>
  </si>
  <si>
    <t>الناتج المحلي الاجمالي غير النفطي بالأسعار الثابتة  (مليون درهم)</t>
  </si>
  <si>
    <t>مخفض الناتج المحلي الاجمالي (الأرقام القياسية)</t>
  </si>
  <si>
    <t>الانتاج  بالأسعار الجارية (مليون درهم)</t>
  </si>
  <si>
    <t>الاستهلاك الوسيط بالأسعار الجارية (مليون درهم)</t>
  </si>
  <si>
    <t>تعويضات العاملين بالأسعار الجارية (مليون درهم)</t>
  </si>
  <si>
    <t>اجمالي تكوين رأس المال الثابت بالأسعار الجارية (مليون درهم)</t>
  </si>
  <si>
    <t>أهم إحصاءات الحسابات القومية</t>
  </si>
  <si>
    <t xml:space="preserve">معدلات نمو أهم إحصاءات الناتج المحلي الإجمالي </t>
  </si>
  <si>
    <t>معدلات نمو الناتج المحلي الإجمالي حسب النشاط الاقتصادي بالأسعار الجارية</t>
  </si>
  <si>
    <t>التوزيع النسبي للناتج المحلي الإجمالي حسب النشاط الاقتصادي بالأسعار الجارية</t>
  </si>
  <si>
    <t>الناتج المحلي الإجمالي حسب النشاط الاقتصادي بأسعار 2007 الثابتة</t>
  </si>
  <si>
    <t xml:space="preserve">معدلات نمو الناتج المحلي الإجمالي حسب النشاط الاقتصادي بأسعار 2007 الثابتة </t>
  </si>
  <si>
    <t xml:space="preserve">التوزيع النسبي للناتج المحلي الإجمالي حسب النشاط الاقتصادي بأسعار 2007 الثابتة </t>
  </si>
  <si>
    <t>معدلات نمو الإنتاج حسب النشاط الاقتصادي بالأسعار الجارية</t>
  </si>
  <si>
    <t>التوزيع النسبي للإنتاج حسب النشاط الاقتصادي بالأسعار الجارية</t>
  </si>
  <si>
    <t>معدلات نمو الاستهلاك الوسيط حسب االنشاط الاقتصادي بالأسعار الجارية</t>
  </si>
  <si>
    <t>التوزيع النسبي للاستهلاك الوسيط حسب النشاط الاقتصادي بالأسعار الجارية</t>
  </si>
  <si>
    <t>معدلات نمو تعويضات العامليــن حسب النشاط الاقتصادي بالأسعار الجارية</t>
  </si>
  <si>
    <t>التوزيع النسبي لتعويضات العامليــن حسب النشاط الاقتصادي بالأسعار الجارية</t>
  </si>
  <si>
    <t>معدلات نمو إجمالي تكوين رأس المال الثابت حسب النشاط الاقتصادي بالأسعار الجارية</t>
  </si>
  <si>
    <t>إجمالي تكوين رأس المال الثابت حسب النشاط الاقتصادي بالأسعار الجارية</t>
  </si>
  <si>
    <t>التوزيع النسبي لإجمالي تكوين رأس المال الثابت حسب النشاط الاقتصادي بالاسعار الجارية</t>
  </si>
  <si>
    <t>Percentage contribution to change of gross domestic product in constant 2007 prices by economic activity</t>
  </si>
  <si>
    <t>نسبة المساهمة في معدل تغير الناتج المحلي الإجمالي حسب النشاط الاقتصادي بالأسعار الثابتة لعام 2007</t>
  </si>
  <si>
    <t>GDP per capita (AED)</t>
  </si>
  <si>
    <t>نصيب الفرد من الناتج المحلي الاجمالي (درهم)</t>
  </si>
  <si>
    <t>2012*</t>
  </si>
  <si>
    <t>*Estimates</t>
  </si>
  <si>
    <t>* تقديرية</t>
  </si>
  <si>
    <t>Source: Statistics Centre - Abu Dhabi</t>
  </si>
  <si>
    <t xml:space="preserve">المصدر: مركز الإحصاء- أبوظبي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</si>
</sst>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000%"/>
    <numFmt numFmtId="167" formatCode="0.0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78"/>
    </font>
    <font>
      <sz val="11"/>
      <color theme="1"/>
      <name val="Calibri"/>
      <family val="2"/>
      <scheme val="minor"/>
    </font>
    <font>
      <b/>
      <sz val="10"/>
      <color rgb="FF3F4042"/>
      <name val="Arial"/>
      <family val="2"/>
    </font>
    <font>
      <sz val="10"/>
      <color theme="1"/>
      <name val="Arial"/>
      <family val="2"/>
    </font>
    <font>
      <sz val="10"/>
      <color rgb="FF3F4042"/>
      <name val="Arial"/>
      <family val="2"/>
    </font>
    <font>
      <b/>
      <sz val="10"/>
      <color theme="0"/>
      <name val="Arial"/>
      <family val="2"/>
    </font>
    <font>
      <sz val="9"/>
      <color rgb="FF3F4042"/>
      <name val="Arial"/>
      <family val="2"/>
    </font>
    <font>
      <sz val="9"/>
      <color theme="1"/>
      <name val="Arial"/>
      <family val="2"/>
    </font>
    <font>
      <b/>
      <sz val="11"/>
      <color rgb="FF3F4042"/>
      <name val="Arial"/>
      <family val="2"/>
    </font>
    <font>
      <sz val="10"/>
      <color rgb="FFEE3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985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0" applyFont="1" applyFill="1"/>
    <xf numFmtId="0" fontId="5" fillId="2" borderId="0" xfId="0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right" wrapText="1"/>
    </xf>
    <xf numFmtId="0" fontId="5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Alignment="1">
      <alignment readingOrder="2"/>
    </xf>
    <xf numFmtId="3" fontId="10" fillId="2" borderId="0" xfId="0" applyNumberFormat="1" applyFont="1" applyFill="1" applyAlignment="1">
      <alignment readingOrder="2"/>
    </xf>
    <xf numFmtId="0" fontId="10" fillId="2" borderId="0" xfId="0" applyFont="1" applyFill="1" applyAlignment="1">
      <alignment vertical="center" readingOrder="1"/>
    </xf>
    <xf numFmtId="0" fontId="10" fillId="2" borderId="0" xfId="0" applyFont="1" applyFill="1"/>
    <xf numFmtId="165" fontId="0" fillId="0" borderId="0" xfId="0" applyNumberFormat="1"/>
    <xf numFmtId="0" fontId="0" fillId="2" borderId="0" xfId="0" applyFill="1"/>
    <xf numFmtId="0" fontId="9" fillId="2" borderId="0" xfId="0" applyFont="1" applyFill="1" applyAlignment="1">
      <alignment readingOrder="2"/>
    </xf>
    <xf numFmtId="4" fontId="5" fillId="2" borderId="0" xfId="0" applyNumberFormat="1" applyFont="1" applyFill="1"/>
    <xf numFmtId="166" fontId="4" fillId="2" borderId="0" xfId="2" applyNumberFormat="1" applyFont="1" applyFill="1"/>
    <xf numFmtId="167" fontId="4" fillId="2" borderId="0" xfId="0" applyNumberFormat="1" applyFont="1" applyFill="1"/>
    <xf numFmtId="3" fontId="4" fillId="2" borderId="0" xfId="0" applyNumberFormat="1" applyFont="1" applyFill="1"/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right" vertical="center" wrapText="1" readingOrder="2"/>
    </xf>
    <xf numFmtId="0" fontId="6" fillId="3" borderId="1" xfId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center" readingOrder="1"/>
    </xf>
    <xf numFmtId="0" fontId="6" fillId="3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/>
    <xf numFmtId="3" fontId="3" fillId="2" borderId="1" xfId="1" applyNumberFormat="1" applyFont="1" applyFill="1" applyBorder="1" applyAlignment="1">
      <alignment horizontal="left" vertical="center" wrapText="1"/>
    </xf>
    <xf numFmtId="164" fontId="3" fillId="2" borderId="1" xfId="2" applyNumberFormat="1" applyFont="1" applyFill="1" applyBorder="1"/>
    <xf numFmtId="0" fontId="3" fillId="2" borderId="1" xfId="0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/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5" fillId="2" borderId="0" xfId="0" applyFont="1" applyFill="1" applyAlignment="1">
      <alignment horizontal="right" wrapText="1"/>
    </xf>
    <xf numFmtId="0" fontId="10" fillId="2" borderId="0" xfId="0" applyFont="1" applyFill="1" applyBorder="1" applyAlignment="1">
      <alignment horizontal="right" vertical="center" wrapText="1" readingOrder="2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3F4042"/>
      <color rgb="FFEE31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CEAD43.45B5328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1162050</xdr:colOff>
      <xdr:row>4</xdr:row>
      <xdr:rowOff>85725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1550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9620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1</xdr:col>
      <xdr:colOff>323851</xdr:colOff>
      <xdr:row>4</xdr:row>
      <xdr:rowOff>61173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86699" y="0"/>
          <a:ext cx="923925" cy="708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152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152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619125</xdr:colOff>
      <xdr:row>6</xdr:row>
      <xdr:rowOff>28575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791425" y="0"/>
          <a:ext cx="11620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441149</xdr:colOff>
      <xdr:row>5</xdr:row>
      <xdr:rowOff>95250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69401" y="0"/>
          <a:ext cx="102217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1</xdr:col>
      <xdr:colOff>571501</xdr:colOff>
      <xdr:row>6</xdr:row>
      <xdr:rowOff>31854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39049" y="0"/>
          <a:ext cx="1133475" cy="100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5</xdr:row>
      <xdr:rowOff>38100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58100" y="0"/>
          <a:ext cx="11620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6</xdr:row>
      <xdr:rowOff>57150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58100" y="0"/>
          <a:ext cx="11620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400050</xdr:colOff>
      <xdr:row>5</xdr:row>
      <xdr:rowOff>84164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10500" y="0"/>
          <a:ext cx="1009650" cy="89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4</xdr:row>
      <xdr:rowOff>85725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152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504825</xdr:colOff>
      <xdr:row>5</xdr:row>
      <xdr:rowOff>110240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05725" y="0"/>
          <a:ext cx="1114425" cy="98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561975</xdr:colOff>
      <xdr:row>6</xdr:row>
      <xdr:rowOff>57150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48575" y="0"/>
          <a:ext cx="11620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0</xdr:rowOff>
    </xdr:from>
    <xdr:to>
      <xdr:col>1</xdr:col>
      <xdr:colOff>544606</xdr:colOff>
      <xdr:row>4</xdr:row>
      <xdr:rowOff>152960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6504394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152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152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504825</xdr:colOff>
      <xdr:row>4</xdr:row>
      <xdr:rowOff>219075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20025" y="1905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5</xdr:row>
      <xdr:rowOff>38100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295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8670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4</xdr:row>
      <xdr:rowOff>200025</xdr:rowOff>
    </xdr:to>
    <xdr:pic>
      <xdr:nvPicPr>
        <xdr:cNvPr id="2" name="Picture 1" descr="Description: Description: Description: Description: Description: Description: Description: Description: Description: cid:image001.jpg@01CE3EB6.159688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29550" y="0"/>
          <a:ext cx="11049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5"/>
  <sheetViews>
    <sheetView rightToLeft="1" tabSelected="1" zoomScaleNormal="100" zoomScaleSheetLayoutView="100" workbookViewId="0"/>
  </sheetViews>
  <sheetFormatPr defaultRowHeight="15" x14ac:dyDescent="0.25"/>
  <cols>
    <col min="1" max="1" width="36.7109375" style="4" customWidth="1"/>
    <col min="2" max="5" width="11.28515625" style="4" bestFit="1" customWidth="1"/>
    <col min="6" max="13" width="11.28515625" style="2" bestFit="1" customWidth="1"/>
    <col min="14" max="14" width="36.7109375" style="2" customWidth="1"/>
  </cols>
  <sheetData>
    <row r="4" spans="1:18" x14ac:dyDescent="0.25">
      <c r="O4" s="18"/>
    </row>
    <row r="5" spans="1:18" x14ac:dyDescent="0.25">
      <c r="A5" s="52" t="s">
        <v>123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8"/>
    </row>
    <row r="6" spans="1:18" x14ac:dyDescent="0.25">
      <c r="A6" s="51" t="s">
        <v>98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18"/>
    </row>
    <row r="7" spans="1:18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18"/>
    </row>
    <row r="8" spans="1:18" x14ac:dyDescent="0.25">
      <c r="A8" s="26"/>
      <c r="B8" s="36">
        <v>2001</v>
      </c>
      <c r="C8" s="36">
        <v>2002</v>
      </c>
      <c r="D8" s="36">
        <v>2003</v>
      </c>
      <c r="E8" s="36">
        <v>2004</v>
      </c>
      <c r="F8" s="36">
        <v>2005</v>
      </c>
      <c r="G8" s="36">
        <v>2006</v>
      </c>
      <c r="H8" s="36">
        <v>2007</v>
      </c>
      <c r="I8" s="36">
        <v>2008</v>
      </c>
      <c r="J8" s="36">
        <v>2009</v>
      </c>
      <c r="K8" s="36">
        <v>2010</v>
      </c>
      <c r="L8" s="37">
        <v>2011</v>
      </c>
      <c r="M8" s="37" t="s">
        <v>143</v>
      </c>
      <c r="N8" s="38"/>
      <c r="O8" s="18"/>
    </row>
    <row r="9" spans="1:18" ht="33.75" customHeight="1" x14ac:dyDescent="0.25">
      <c r="A9" s="30" t="s">
        <v>110</v>
      </c>
      <c r="B9" s="39">
        <v>185699.85365</v>
      </c>
      <c r="C9" s="39">
        <v>195355.56490000003</v>
      </c>
      <c r="D9" s="39">
        <v>228220.47250229999</v>
      </c>
      <c r="E9" s="39">
        <v>291134.94220200001</v>
      </c>
      <c r="F9" s="39">
        <v>383429.83253805968</v>
      </c>
      <c r="G9" s="39">
        <v>492249.18253727863</v>
      </c>
      <c r="H9" s="39">
        <v>545367.2615419717</v>
      </c>
      <c r="I9" s="39">
        <v>705159.15981901193</v>
      </c>
      <c r="J9" s="39">
        <v>535310.82681124576</v>
      </c>
      <c r="K9" s="39">
        <v>639952.23755023931</v>
      </c>
      <c r="L9" s="39">
        <v>846683.51983888994</v>
      </c>
      <c r="M9" s="39">
        <v>911591.21610272606</v>
      </c>
      <c r="N9" s="30" t="s">
        <v>91</v>
      </c>
      <c r="O9" s="18"/>
      <c r="R9" s="17"/>
    </row>
    <row r="10" spans="1:18" ht="33.75" customHeight="1" x14ac:dyDescent="0.25">
      <c r="A10" s="30" t="s">
        <v>111</v>
      </c>
      <c r="B10" s="39">
        <v>86435.5</v>
      </c>
      <c r="C10" s="39">
        <v>85725.06</v>
      </c>
      <c r="D10" s="39">
        <v>106570.48</v>
      </c>
      <c r="E10" s="39">
        <v>147667.73000000001</v>
      </c>
      <c r="F10" s="39">
        <v>215454.68999999997</v>
      </c>
      <c r="G10" s="39">
        <v>291463.7</v>
      </c>
      <c r="H10" s="39">
        <v>307444.57585600001</v>
      </c>
      <c r="I10" s="39">
        <v>412773.56711949781</v>
      </c>
      <c r="J10" s="39">
        <v>239006.01164075002</v>
      </c>
      <c r="K10" s="39">
        <v>317237.00210738886</v>
      </c>
      <c r="L10" s="39">
        <v>484736.98808566667</v>
      </c>
      <c r="M10" s="39">
        <v>514847.38891129202</v>
      </c>
      <c r="N10" s="30" t="s">
        <v>100</v>
      </c>
      <c r="O10" s="18"/>
      <c r="R10" s="17"/>
    </row>
    <row r="11" spans="1:18" ht="33.75" customHeight="1" x14ac:dyDescent="0.25">
      <c r="A11" s="30" t="s">
        <v>112</v>
      </c>
      <c r="B11" s="39">
        <v>99264.353650000005</v>
      </c>
      <c r="C11" s="39">
        <v>109630.50490000003</v>
      </c>
      <c r="D11" s="39">
        <v>121649.9925023</v>
      </c>
      <c r="E11" s="39">
        <v>143467.212202</v>
      </c>
      <c r="F11" s="39">
        <v>167975.14253805971</v>
      </c>
      <c r="G11" s="39">
        <v>200785.48253727861</v>
      </c>
      <c r="H11" s="39">
        <v>237922.68568597169</v>
      </c>
      <c r="I11" s="39">
        <v>292385.59269951412</v>
      </c>
      <c r="J11" s="39">
        <v>296304.81517049577</v>
      </c>
      <c r="K11" s="39">
        <v>322715.23544285045</v>
      </c>
      <c r="L11" s="39">
        <v>361946.53175322327</v>
      </c>
      <c r="M11" s="39">
        <v>396743.82719143404</v>
      </c>
      <c r="N11" s="30" t="s">
        <v>101</v>
      </c>
      <c r="O11" s="18"/>
      <c r="R11" s="17"/>
    </row>
    <row r="12" spans="1:18" ht="33.75" customHeight="1" x14ac:dyDescent="0.25">
      <c r="A12" s="30" t="s">
        <v>113</v>
      </c>
      <c r="B12" s="40">
        <f t="shared" ref="B12:J12" si="0">B10/B9</f>
        <v>0.46545809434459939</v>
      </c>
      <c r="C12" s="40">
        <f t="shared" si="0"/>
        <v>0.43881555175498349</v>
      </c>
      <c r="D12" s="40">
        <f t="shared" si="0"/>
        <v>0.46696284006215077</v>
      </c>
      <c r="E12" s="40">
        <f t="shared" si="0"/>
        <v>0.50721403924625019</v>
      </c>
      <c r="F12" s="40">
        <f t="shared" si="0"/>
        <v>0.56191425840245146</v>
      </c>
      <c r="G12" s="40">
        <f t="shared" si="0"/>
        <v>0.59210601122314122</v>
      </c>
      <c r="H12" s="40">
        <f t="shared" si="0"/>
        <v>0.56373859880538313</v>
      </c>
      <c r="I12" s="40">
        <f t="shared" si="0"/>
        <v>0.58536227087433901</v>
      </c>
      <c r="J12" s="40">
        <f t="shared" si="0"/>
        <v>0.44648081015746982</v>
      </c>
      <c r="K12" s="40">
        <f t="shared" ref="K12:L12" si="1">K10/K9</f>
        <v>0.49571981078116667</v>
      </c>
      <c r="L12" s="40">
        <f t="shared" si="1"/>
        <v>0.57251260562849293</v>
      </c>
      <c r="M12" s="40">
        <f t="shared" ref="M12" si="2">M10/M9</f>
        <v>0.56477879538198017</v>
      </c>
      <c r="N12" s="30" t="s">
        <v>104</v>
      </c>
      <c r="O12" s="18"/>
      <c r="R12" s="17"/>
    </row>
    <row r="13" spans="1:18" ht="33.75" customHeight="1" x14ac:dyDescent="0.25">
      <c r="A13" s="30" t="s">
        <v>114</v>
      </c>
      <c r="B13" s="40">
        <f t="shared" ref="B13:J13" si="3">B11/B9</f>
        <v>0.53454190565540061</v>
      </c>
      <c r="C13" s="40">
        <f t="shared" si="3"/>
        <v>0.56118444824501656</v>
      </c>
      <c r="D13" s="40">
        <f t="shared" si="3"/>
        <v>0.53303715993784917</v>
      </c>
      <c r="E13" s="40">
        <f t="shared" si="3"/>
        <v>0.49278596075374981</v>
      </c>
      <c r="F13" s="40">
        <f t="shared" si="3"/>
        <v>0.43808574159754848</v>
      </c>
      <c r="G13" s="40">
        <f t="shared" si="3"/>
        <v>0.40789398877685873</v>
      </c>
      <c r="H13" s="40">
        <f t="shared" si="3"/>
        <v>0.43626140119461693</v>
      </c>
      <c r="I13" s="40">
        <f t="shared" si="3"/>
        <v>0.41463772912566094</v>
      </c>
      <c r="J13" s="40">
        <f t="shared" si="3"/>
        <v>0.55351918984253023</v>
      </c>
      <c r="K13" s="40">
        <f t="shared" ref="K13:L13" si="4">K11/K9</f>
        <v>0.50428018921883333</v>
      </c>
      <c r="L13" s="40">
        <f t="shared" si="4"/>
        <v>0.42748739437150707</v>
      </c>
      <c r="M13" s="40">
        <f t="shared" ref="M13" si="5">M11/M9</f>
        <v>0.43522120461801977</v>
      </c>
      <c r="N13" s="30" t="s">
        <v>105</v>
      </c>
      <c r="O13" s="18"/>
      <c r="R13" s="17"/>
    </row>
    <row r="14" spans="1:18" ht="33.75" customHeight="1" x14ac:dyDescent="0.25">
      <c r="A14" s="30" t="s">
        <v>115</v>
      </c>
      <c r="B14" s="39" t="s">
        <v>90</v>
      </c>
      <c r="C14" s="39" t="s">
        <v>90</v>
      </c>
      <c r="D14" s="39" t="s">
        <v>90</v>
      </c>
      <c r="E14" s="39" t="s">
        <v>90</v>
      </c>
      <c r="F14" s="39">
        <v>491664.16788892582</v>
      </c>
      <c r="G14" s="39">
        <v>517312.66700759577</v>
      </c>
      <c r="H14" s="39">
        <v>545367.26154197159</v>
      </c>
      <c r="I14" s="39">
        <v>580130.37393232936</v>
      </c>
      <c r="J14" s="39">
        <v>551525.35861202562</v>
      </c>
      <c r="K14" s="39">
        <v>587107.48536301986</v>
      </c>
      <c r="L14" s="39">
        <v>641831.24886689032</v>
      </c>
      <c r="M14" s="39">
        <v>678048.62565151183</v>
      </c>
      <c r="N14" s="41" t="s">
        <v>92</v>
      </c>
      <c r="O14" s="18"/>
      <c r="R14" s="17"/>
    </row>
    <row r="15" spans="1:18" ht="33.75" customHeight="1" x14ac:dyDescent="0.25">
      <c r="A15" s="30" t="s">
        <v>116</v>
      </c>
      <c r="B15" s="39" t="s">
        <v>90</v>
      </c>
      <c r="C15" s="39" t="s">
        <v>90</v>
      </c>
      <c r="D15" s="39" t="s">
        <v>90</v>
      </c>
      <c r="E15" s="39" t="s">
        <v>90</v>
      </c>
      <c r="F15" s="39">
        <v>291454.85795735818</v>
      </c>
      <c r="G15" s="39">
        <v>298734.72952096752</v>
      </c>
      <c r="H15" s="39">
        <v>307444.57585600001</v>
      </c>
      <c r="I15" s="39">
        <v>330514.71678226191</v>
      </c>
      <c r="J15" s="39">
        <v>284570.32188472769</v>
      </c>
      <c r="K15" s="39">
        <v>303890.55370556901</v>
      </c>
      <c r="L15" s="39">
        <v>339575.33694439981</v>
      </c>
      <c r="M15" s="39">
        <v>352615.80456151656</v>
      </c>
      <c r="N15" s="30" t="s">
        <v>102</v>
      </c>
      <c r="O15" s="18"/>
      <c r="R15" s="17"/>
    </row>
    <row r="16" spans="1:18" ht="33.75" customHeight="1" x14ac:dyDescent="0.25">
      <c r="A16" s="30" t="s">
        <v>117</v>
      </c>
      <c r="B16" s="39" t="s">
        <v>90</v>
      </c>
      <c r="C16" s="39" t="s">
        <v>90</v>
      </c>
      <c r="D16" s="39" t="s">
        <v>90</v>
      </c>
      <c r="E16" s="39" t="s">
        <v>90</v>
      </c>
      <c r="F16" s="39">
        <v>200209.30993156764</v>
      </c>
      <c r="G16" s="39">
        <v>218577.93748662825</v>
      </c>
      <c r="H16" s="39">
        <v>237922.68568597158</v>
      </c>
      <c r="I16" s="39">
        <v>249615.65715006745</v>
      </c>
      <c r="J16" s="39">
        <v>266955.03672729793</v>
      </c>
      <c r="K16" s="39">
        <v>283216.93165745086</v>
      </c>
      <c r="L16" s="39">
        <v>302255.91192249052</v>
      </c>
      <c r="M16" s="39">
        <v>325432.82108999527</v>
      </c>
      <c r="N16" s="30" t="s">
        <v>103</v>
      </c>
      <c r="O16" s="18"/>
      <c r="R16" s="17"/>
    </row>
    <row r="17" spans="1:18" ht="33.75" customHeight="1" x14ac:dyDescent="0.25">
      <c r="A17" s="30" t="s">
        <v>118</v>
      </c>
      <c r="B17" s="39" t="s">
        <v>90</v>
      </c>
      <c r="C17" s="39" t="s">
        <v>90</v>
      </c>
      <c r="D17" s="39" t="s">
        <v>90</v>
      </c>
      <c r="E17" s="39" t="s">
        <v>90</v>
      </c>
      <c r="F17" s="42">
        <v>77.98612499755771</v>
      </c>
      <c r="G17" s="42">
        <v>95.155060745893309</v>
      </c>
      <c r="H17" s="42">
        <v>100</v>
      </c>
      <c r="I17" s="42">
        <v>121.55184274169153</v>
      </c>
      <c r="J17" s="42">
        <v>97.060056886307891</v>
      </c>
      <c r="K17" s="42">
        <v>109.00086500422397</v>
      </c>
      <c r="L17" s="42">
        <v>131.91684283581586</v>
      </c>
      <c r="M17" s="42">
        <v>134.44333955058337</v>
      </c>
      <c r="N17" s="41" t="s">
        <v>93</v>
      </c>
      <c r="O17" s="18"/>
      <c r="R17" s="17"/>
    </row>
    <row r="18" spans="1:18" ht="33.75" customHeight="1" x14ac:dyDescent="0.25">
      <c r="A18" s="30" t="s">
        <v>142</v>
      </c>
      <c r="B18" s="39">
        <v>160645.15356460371</v>
      </c>
      <c r="C18" s="39">
        <v>161894.41726714099</v>
      </c>
      <c r="D18" s="39">
        <v>181167.61859960941</v>
      </c>
      <c r="E18" s="39">
        <v>221365.26069987431</v>
      </c>
      <c r="F18" s="39">
        <v>279026.69361487526</v>
      </c>
      <c r="G18" s="39">
        <v>336815.77534626139</v>
      </c>
      <c r="H18" s="39">
        <v>346423.29289705242</v>
      </c>
      <c r="I18" s="39">
        <v>415829.78522021143</v>
      </c>
      <c r="J18" s="39">
        <v>293052.35628448316</v>
      </c>
      <c r="K18" s="39">
        <v>325235.34603517671</v>
      </c>
      <c r="L18" s="39">
        <v>391689.52523034351</v>
      </c>
      <c r="M18" s="39">
        <v>390476.16881734441</v>
      </c>
      <c r="N18" s="41" t="s">
        <v>141</v>
      </c>
      <c r="O18" s="18"/>
      <c r="R18" s="17"/>
    </row>
    <row r="19" spans="1:18" ht="33.75" customHeight="1" x14ac:dyDescent="0.25">
      <c r="A19" s="30" t="s">
        <v>119</v>
      </c>
      <c r="B19" s="39">
        <v>283952.48703993129</v>
      </c>
      <c r="C19" s="39">
        <v>297543.32245003001</v>
      </c>
      <c r="D19" s="39">
        <v>337444.04724125599</v>
      </c>
      <c r="E19" s="39">
        <v>420127.48164823063</v>
      </c>
      <c r="F19" s="39">
        <v>537501.10337125871</v>
      </c>
      <c r="G19" s="39">
        <v>672152.54593350226</v>
      </c>
      <c r="H19" s="39">
        <v>740329.25651287311</v>
      </c>
      <c r="I19" s="39">
        <v>948575.32419215539</v>
      </c>
      <c r="J19" s="39">
        <v>783884.09199699876</v>
      </c>
      <c r="K19" s="39">
        <v>945434.42277052626</v>
      </c>
      <c r="L19" s="39">
        <v>1224916.9761555062</v>
      </c>
      <c r="M19" s="39">
        <v>1330771.5302635052</v>
      </c>
      <c r="N19" s="41" t="s">
        <v>94</v>
      </c>
      <c r="O19" s="18"/>
      <c r="R19" s="17"/>
    </row>
    <row r="20" spans="1:18" ht="33.75" customHeight="1" x14ac:dyDescent="0.25">
      <c r="A20" s="30" t="s">
        <v>120</v>
      </c>
      <c r="B20" s="39">
        <v>98252.633389931347</v>
      </c>
      <c r="C20" s="39">
        <v>102187.75755003</v>
      </c>
      <c r="D20" s="39">
        <v>109223.57473895597</v>
      </c>
      <c r="E20" s="39">
        <v>128992.53944623066</v>
      </c>
      <c r="F20" s="39">
        <v>154071.27083319906</v>
      </c>
      <c r="G20" s="39">
        <v>179903.36339622343</v>
      </c>
      <c r="H20" s="39">
        <v>194961.99497090123</v>
      </c>
      <c r="I20" s="39">
        <v>243416.1643731434</v>
      </c>
      <c r="J20" s="39">
        <v>248573.26518575294</v>
      </c>
      <c r="K20" s="39">
        <v>305482.18522028637</v>
      </c>
      <c r="L20" s="39">
        <v>378233.45631661586</v>
      </c>
      <c r="M20" s="39">
        <v>419180.31416077918</v>
      </c>
      <c r="N20" s="41" t="s">
        <v>95</v>
      </c>
      <c r="O20" s="18"/>
      <c r="R20" s="17"/>
    </row>
    <row r="21" spans="1:18" ht="33.75" customHeight="1" x14ac:dyDescent="0.25">
      <c r="A21" s="30" t="s">
        <v>121</v>
      </c>
      <c r="B21" s="39">
        <v>31732.546980000003</v>
      </c>
      <c r="C21" s="39">
        <v>35049.55999999999</v>
      </c>
      <c r="D21" s="39">
        <v>40970.883602299997</v>
      </c>
      <c r="E21" s="39">
        <v>46817.671001999995</v>
      </c>
      <c r="F21" s="39">
        <v>55877.030022999999</v>
      </c>
      <c r="G21" s="39">
        <v>63028.952991000006</v>
      </c>
      <c r="H21" s="39">
        <v>72200.713439676751</v>
      </c>
      <c r="I21" s="39">
        <v>95068.217592537461</v>
      </c>
      <c r="J21" s="39">
        <v>107618.26243822547</v>
      </c>
      <c r="K21" s="39">
        <v>138576.36364930513</v>
      </c>
      <c r="L21" s="39">
        <v>150426.92458531319</v>
      </c>
      <c r="M21" s="39">
        <v>164127.98129257467</v>
      </c>
      <c r="N21" s="41" t="s">
        <v>96</v>
      </c>
      <c r="O21" s="18"/>
      <c r="R21" s="17"/>
    </row>
    <row r="22" spans="1:18" ht="33.75" customHeight="1" x14ac:dyDescent="0.25">
      <c r="A22" s="30" t="s">
        <v>122</v>
      </c>
      <c r="B22" s="39">
        <v>33451.437309999994</v>
      </c>
      <c r="C22" s="39">
        <v>36024.026409999991</v>
      </c>
      <c r="D22" s="39">
        <v>40808.77175</v>
      </c>
      <c r="E22" s="39">
        <v>43995.261599999998</v>
      </c>
      <c r="F22" s="39">
        <v>47277.740800000007</v>
      </c>
      <c r="G22" s="39">
        <v>52351.189763000009</v>
      </c>
      <c r="H22" s="39">
        <v>61586.985790315812</v>
      </c>
      <c r="I22" s="39">
        <v>104426.47776320323</v>
      </c>
      <c r="J22" s="39">
        <v>155504.88633247235</v>
      </c>
      <c r="K22" s="39">
        <v>142852.26396496483</v>
      </c>
      <c r="L22" s="39">
        <v>164033.42743992375</v>
      </c>
      <c r="M22" s="39">
        <v>172706.60638574869</v>
      </c>
      <c r="N22" s="41" t="s">
        <v>97</v>
      </c>
      <c r="O22" s="18"/>
      <c r="R22" s="17"/>
    </row>
    <row r="23" spans="1:18" x14ac:dyDescent="0.25">
      <c r="A23" s="25" t="s">
        <v>145</v>
      </c>
      <c r="B23" s="12"/>
      <c r="C23" s="12"/>
      <c r="D23" s="12"/>
      <c r="E23" s="12"/>
      <c r="F23" s="13"/>
      <c r="G23" s="13"/>
      <c r="H23" s="14"/>
      <c r="I23" s="14"/>
      <c r="J23" s="14"/>
      <c r="K23" s="14"/>
      <c r="L23" s="14"/>
      <c r="M23" s="14"/>
      <c r="N23" s="15" t="s">
        <v>144</v>
      </c>
      <c r="O23" s="18"/>
    </row>
    <row r="24" spans="1:18" ht="26.25" customHeight="1" x14ac:dyDescent="0.25">
      <c r="A24" s="53" t="s">
        <v>147</v>
      </c>
      <c r="B24" s="53"/>
      <c r="N24" s="2" t="s">
        <v>146</v>
      </c>
      <c r="O24" s="18"/>
    </row>
    <row r="25" spans="1:18" x14ac:dyDescent="0.25">
      <c r="C25" s="5"/>
      <c r="O25" s="18"/>
    </row>
  </sheetData>
  <mergeCells count="4">
    <mergeCell ref="A7:N7"/>
    <mergeCell ref="A5:N5"/>
    <mergeCell ref="A6:N6"/>
    <mergeCell ref="A24:B24"/>
  </mergeCells>
  <pageMargins left="0.7" right="0.7" top="0.75" bottom="0.75" header="0.3" footer="0.3"/>
  <pageSetup paperSize="9"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1" width="8.7109375" style="2" customWidth="1"/>
    <col min="12" max="12" width="7.5703125" style="2" bestFit="1" customWidth="1"/>
    <col min="13" max="14" width="9.140625" style="2" bestFit="1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107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73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0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1</v>
      </c>
    </row>
    <row r="9" spans="1:25" s="2" customFormat="1" ht="24.7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27" customHeight="1" x14ac:dyDescent="0.2">
      <c r="A10" s="41"/>
      <c r="B10" s="30" t="s">
        <v>48</v>
      </c>
      <c r="C10" s="35">
        <v>249890.72859511734</v>
      </c>
      <c r="D10" s="35">
        <v>260938.32766140701</v>
      </c>
      <c r="E10" s="35">
        <v>298897.94714814291</v>
      </c>
      <c r="F10" s="35">
        <v>377568.78183193062</v>
      </c>
      <c r="G10" s="35">
        <v>491658.05829890119</v>
      </c>
      <c r="H10" s="35">
        <v>620567.38487458846</v>
      </c>
      <c r="I10" s="35">
        <v>681262.69283357973</v>
      </c>
      <c r="J10" s="35">
        <v>870864.78944166936</v>
      </c>
      <c r="K10" s="35">
        <v>701654.82673931716</v>
      </c>
      <c r="L10" s="35">
        <v>853313.48257676174</v>
      </c>
      <c r="M10" s="35">
        <v>1109117.4572306636</v>
      </c>
      <c r="N10" s="35">
        <v>1202204.7630850892</v>
      </c>
      <c r="O10" s="32" t="s">
        <v>40</v>
      </c>
    </row>
    <row r="11" spans="1:25" ht="27" customHeight="1" x14ac:dyDescent="0.2">
      <c r="A11" s="43" t="s">
        <v>5</v>
      </c>
      <c r="B11" s="44" t="s">
        <v>67</v>
      </c>
      <c r="C11" s="50">
        <v>8169.3933345594469</v>
      </c>
      <c r="D11" s="50">
        <v>8601.4703310237073</v>
      </c>
      <c r="E11" s="50">
        <v>8150.6642126345214</v>
      </c>
      <c r="F11" s="50">
        <v>7787.6474730236314</v>
      </c>
      <c r="G11" s="50">
        <v>7417.1288265532849</v>
      </c>
      <c r="H11" s="50">
        <v>7333.6053854194197</v>
      </c>
      <c r="I11" s="50">
        <v>7006.7011633066668</v>
      </c>
      <c r="J11" s="50">
        <v>7279.9625086756259</v>
      </c>
      <c r="K11" s="50">
        <v>7722.9653010666898</v>
      </c>
      <c r="L11" s="50">
        <v>7489.6592192425878</v>
      </c>
      <c r="M11" s="50">
        <v>8442.7805227399058</v>
      </c>
      <c r="N11" s="50">
        <v>8783.0030660893663</v>
      </c>
      <c r="O11" s="45" t="s">
        <v>38</v>
      </c>
      <c r="V11" s="3"/>
      <c r="W11" s="3"/>
      <c r="X11" s="3"/>
      <c r="Y11" s="3"/>
    </row>
    <row r="12" spans="1:25" ht="27" customHeight="1" x14ac:dyDescent="0.2">
      <c r="A12" s="43" t="s">
        <v>6</v>
      </c>
      <c r="B12" s="44" t="s">
        <v>49</v>
      </c>
      <c r="C12" s="50">
        <v>93838.320258800013</v>
      </c>
      <c r="D12" s="50">
        <v>92593.454677271991</v>
      </c>
      <c r="E12" s="50">
        <v>113770.83242193039</v>
      </c>
      <c r="F12" s="50">
        <v>157771.98893259722</v>
      </c>
      <c r="G12" s="50">
        <v>231037.590499799</v>
      </c>
      <c r="H12" s="50">
        <v>312274.82608304394</v>
      </c>
      <c r="I12" s="50">
        <v>328904.38237099996</v>
      </c>
      <c r="J12" s="50">
        <v>422454.31715273781</v>
      </c>
      <c r="K12" s="50">
        <v>249140.729701</v>
      </c>
      <c r="L12" s="50">
        <v>327862.14344822225</v>
      </c>
      <c r="M12" s="50">
        <v>497700.27759950003</v>
      </c>
      <c r="N12" s="50">
        <v>529537.19435846864</v>
      </c>
      <c r="O12" s="45" t="s">
        <v>42</v>
      </c>
      <c r="V12" s="3"/>
      <c r="W12" s="3"/>
      <c r="X12" s="3"/>
      <c r="Y12" s="3"/>
    </row>
    <row r="13" spans="1:25" ht="27" customHeight="1" x14ac:dyDescent="0.2">
      <c r="A13" s="43" t="s">
        <v>8</v>
      </c>
      <c r="B13" s="44" t="s">
        <v>50</v>
      </c>
      <c r="C13" s="50">
        <v>55623.72627527747</v>
      </c>
      <c r="D13" s="50">
        <v>55523.2827139828</v>
      </c>
      <c r="E13" s="50">
        <v>60149.369281415798</v>
      </c>
      <c r="F13" s="50">
        <v>71737.607160097585</v>
      </c>
      <c r="G13" s="50">
        <v>87149.517779757763</v>
      </c>
      <c r="H13" s="50">
        <v>99446.89994110816</v>
      </c>
      <c r="I13" s="50">
        <v>106169.97793141809</v>
      </c>
      <c r="J13" s="50">
        <v>129433.70889292251</v>
      </c>
      <c r="K13" s="50">
        <v>98378.234059733251</v>
      </c>
      <c r="L13" s="50">
        <v>131589.67292930005</v>
      </c>
      <c r="M13" s="50">
        <v>177542.45360472263</v>
      </c>
      <c r="N13" s="50">
        <v>194357.78418784676</v>
      </c>
      <c r="O13" s="46" t="s">
        <v>9</v>
      </c>
      <c r="V13" s="3"/>
      <c r="W13" s="3"/>
      <c r="X13" s="3"/>
      <c r="Y13" s="3"/>
    </row>
    <row r="14" spans="1:25" ht="27" customHeight="1" x14ac:dyDescent="0.2">
      <c r="A14" s="43" t="s">
        <v>43</v>
      </c>
      <c r="B14" s="44" t="s">
        <v>52</v>
      </c>
      <c r="C14" s="50">
        <v>5717.6062934426873</v>
      </c>
      <c r="D14" s="50">
        <v>5643.3656525354963</v>
      </c>
      <c r="E14" s="50">
        <v>7791.6374334199072</v>
      </c>
      <c r="F14" s="50">
        <v>9194.1275903292844</v>
      </c>
      <c r="G14" s="50">
        <v>11743.4411058278</v>
      </c>
      <c r="H14" s="50">
        <v>13699.338457310638</v>
      </c>
      <c r="I14" s="50">
        <v>16321.0138564721</v>
      </c>
      <c r="J14" s="50">
        <v>17920.071011542859</v>
      </c>
      <c r="K14" s="50">
        <v>19888.4177046</v>
      </c>
      <c r="L14" s="50">
        <v>29172.381828166697</v>
      </c>
      <c r="M14" s="50">
        <v>31339.034673583301</v>
      </c>
      <c r="N14" s="50">
        <v>34494.337654264331</v>
      </c>
      <c r="O14" s="46" t="s">
        <v>46</v>
      </c>
      <c r="V14" s="3"/>
      <c r="W14" s="3"/>
      <c r="X14" s="3"/>
      <c r="Y14" s="3"/>
    </row>
    <row r="15" spans="1:25" ht="27" customHeight="1" x14ac:dyDescent="0.2">
      <c r="A15" s="43" t="s">
        <v>11</v>
      </c>
      <c r="B15" s="44" t="s">
        <v>51</v>
      </c>
      <c r="C15" s="50">
        <v>25960.8648761</v>
      </c>
      <c r="D15" s="50">
        <v>26860.529905028001</v>
      </c>
      <c r="E15" s="50">
        <v>30176.621928542398</v>
      </c>
      <c r="F15" s="50">
        <v>35618.420465064955</v>
      </c>
      <c r="G15" s="50">
        <v>45070.667133868985</v>
      </c>
      <c r="H15" s="50">
        <v>61746.508383736844</v>
      </c>
      <c r="I15" s="50">
        <v>78215.229305749162</v>
      </c>
      <c r="J15" s="50">
        <v>116402.23696867122</v>
      </c>
      <c r="K15" s="50">
        <v>146705.28912968753</v>
      </c>
      <c r="L15" s="50">
        <v>156057.38180185622</v>
      </c>
      <c r="M15" s="50">
        <v>167529.32478220429</v>
      </c>
      <c r="N15" s="50">
        <v>179569.13530477349</v>
      </c>
      <c r="O15" s="46" t="s">
        <v>12</v>
      </c>
      <c r="V15" s="3"/>
      <c r="W15" s="3"/>
      <c r="X15" s="3"/>
      <c r="Y15" s="3"/>
    </row>
    <row r="16" spans="1:25" ht="27" customHeight="1" x14ac:dyDescent="0.2">
      <c r="A16" s="43" t="s">
        <v>13</v>
      </c>
      <c r="B16" s="44" t="s">
        <v>53</v>
      </c>
      <c r="C16" s="50">
        <v>18999.155592676401</v>
      </c>
      <c r="D16" s="50">
        <v>20805.705775673847</v>
      </c>
      <c r="E16" s="50">
        <v>21738.396983431958</v>
      </c>
      <c r="F16" s="50">
        <v>23860.072659075006</v>
      </c>
      <c r="G16" s="50">
        <v>26388.539511317096</v>
      </c>
      <c r="H16" s="50">
        <v>29392.213606146852</v>
      </c>
      <c r="I16" s="50">
        <v>33421.62310542872</v>
      </c>
      <c r="J16" s="50">
        <v>40283.287121287758</v>
      </c>
      <c r="K16" s="50">
        <v>34661.400267265315</v>
      </c>
      <c r="L16" s="50">
        <v>37746.28451125553</v>
      </c>
      <c r="M16" s="50">
        <v>37704.501108183715</v>
      </c>
      <c r="N16" s="50">
        <v>43247.611560042773</v>
      </c>
      <c r="O16" s="46" t="s">
        <v>14</v>
      </c>
      <c r="V16" s="3"/>
      <c r="W16" s="3"/>
      <c r="X16" s="3"/>
      <c r="Y16" s="3"/>
    </row>
    <row r="17" spans="1:25" ht="27" customHeight="1" x14ac:dyDescent="0.2">
      <c r="A17" s="43" t="s">
        <v>15</v>
      </c>
      <c r="B17" s="44" t="s">
        <v>54</v>
      </c>
      <c r="C17" s="50">
        <v>4817.1982732349243</v>
      </c>
      <c r="D17" s="50">
        <v>6381.4551776953458</v>
      </c>
      <c r="E17" s="50">
        <v>7380.5444744776914</v>
      </c>
      <c r="F17" s="50">
        <v>11213.222272092007</v>
      </c>
      <c r="G17" s="50">
        <v>15751.372683885933</v>
      </c>
      <c r="H17" s="50">
        <v>18786.424119133939</v>
      </c>
      <c r="I17" s="50">
        <v>20905.807262249931</v>
      </c>
      <c r="J17" s="50">
        <v>28292.453930435327</v>
      </c>
      <c r="K17" s="50">
        <v>27914.912102106264</v>
      </c>
      <c r="L17" s="50">
        <v>33829.132436892782</v>
      </c>
      <c r="M17" s="50">
        <v>43786.891347175653</v>
      </c>
      <c r="N17" s="50">
        <v>49484.531803237725</v>
      </c>
      <c r="O17" s="46" t="s">
        <v>16</v>
      </c>
      <c r="V17" s="3"/>
      <c r="W17" s="3"/>
      <c r="X17" s="3"/>
      <c r="Y17" s="3"/>
    </row>
    <row r="18" spans="1:25" ht="27" customHeight="1" x14ac:dyDescent="0.2">
      <c r="A18" s="43" t="s">
        <v>17</v>
      </c>
      <c r="B18" s="44" t="s">
        <v>55</v>
      </c>
      <c r="C18" s="50">
        <v>3537.7980403400002</v>
      </c>
      <c r="D18" s="50">
        <v>4062.3779180699999</v>
      </c>
      <c r="E18" s="50">
        <v>4215.0053252799999</v>
      </c>
      <c r="F18" s="50">
        <v>4983.18956772</v>
      </c>
      <c r="G18" s="50">
        <v>6207.8450238940004</v>
      </c>
      <c r="H18" s="50">
        <v>7047.8398134599993</v>
      </c>
      <c r="I18" s="50">
        <v>7615.9404085759097</v>
      </c>
      <c r="J18" s="50">
        <v>10357.089883912829</v>
      </c>
      <c r="K18" s="50">
        <v>10309.336586539283</v>
      </c>
      <c r="L18" s="50">
        <v>13405.647399053651</v>
      </c>
      <c r="M18" s="50">
        <v>15368.559148648121</v>
      </c>
      <c r="N18" s="50">
        <v>17134.931859432108</v>
      </c>
      <c r="O18" s="46" t="s">
        <v>18</v>
      </c>
      <c r="V18" s="3"/>
      <c r="W18" s="3"/>
      <c r="X18" s="3"/>
      <c r="Y18" s="3"/>
    </row>
    <row r="19" spans="1:25" ht="27" customHeight="1" x14ac:dyDescent="0.2">
      <c r="A19" s="43" t="s">
        <v>19</v>
      </c>
      <c r="B19" s="44" t="s">
        <v>56</v>
      </c>
      <c r="C19" s="50">
        <v>7633.5144202550855</v>
      </c>
      <c r="D19" s="50">
        <v>10053.059783120629</v>
      </c>
      <c r="E19" s="50">
        <v>11622.665367821679</v>
      </c>
      <c r="F19" s="50">
        <v>17382.717670197082</v>
      </c>
      <c r="G19" s="50">
        <v>17380.315022048126</v>
      </c>
      <c r="H19" s="50">
        <v>20714.638419379611</v>
      </c>
      <c r="I19" s="50">
        <v>23395.09044491356</v>
      </c>
      <c r="J19" s="50">
        <v>24979.661706186111</v>
      </c>
      <c r="K19" s="50">
        <v>27624.10157579411</v>
      </c>
      <c r="L19" s="50">
        <v>25006.780889981055</v>
      </c>
      <c r="M19" s="50">
        <v>26196.060021214347</v>
      </c>
      <c r="N19" s="50">
        <v>27127.421480947138</v>
      </c>
      <c r="O19" s="46" t="s">
        <v>20</v>
      </c>
      <c r="V19" s="3"/>
      <c r="W19" s="3"/>
      <c r="X19" s="3"/>
      <c r="Y19" s="3"/>
    </row>
    <row r="20" spans="1:25" ht="27" customHeight="1" x14ac:dyDescent="0.2">
      <c r="A20" s="43" t="s">
        <v>21</v>
      </c>
      <c r="B20" s="44" t="s">
        <v>57</v>
      </c>
      <c r="C20" s="50">
        <v>14059.417578434</v>
      </c>
      <c r="D20" s="50">
        <v>14996.261069370001</v>
      </c>
      <c r="E20" s="50">
        <v>15883.416814100001</v>
      </c>
      <c r="F20" s="50">
        <v>18553.310327359999</v>
      </c>
      <c r="G20" s="50">
        <v>20963.349659357598</v>
      </c>
      <c r="H20" s="50">
        <v>23748.217667913828</v>
      </c>
      <c r="I20" s="50">
        <v>29747.661447628267</v>
      </c>
      <c r="J20" s="50">
        <v>33021.06107454763</v>
      </c>
      <c r="K20" s="50">
        <v>34681.815846914949</v>
      </c>
      <c r="L20" s="50">
        <v>35838.869353816095</v>
      </c>
      <c r="M20" s="50">
        <v>39752.448711167897</v>
      </c>
      <c r="N20" s="50">
        <v>41981.254436434087</v>
      </c>
      <c r="O20" s="46" t="s">
        <v>22</v>
      </c>
      <c r="V20" s="3"/>
      <c r="W20" s="3"/>
      <c r="X20" s="3"/>
      <c r="Y20" s="3"/>
    </row>
    <row r="21" spans="1:25" ht="27" customHeight="1" x14ac:dyDescent="0.2">
      <c r="A21" s="43" t="s">
        <v>23</v>
      </c>
      <c r="B21" s="44" t="s">
        <v>58</v>
      </c>
      <c r="C21" s="50">
        <v>6713.2004072802547</v>
      </c>
      <c r="D21" s="50">
        <v>8473.3007244702821</v>
      </c>
      <c r="E21" s="50">
        <v>9868.6273604207709</v>
      </c>
      <c r="F21" s="50">
        <v>11179.882451410638</v>
      </c>
      <c r="G21" s="50">
        <v>11367.505332941992</v>
      </c>
      <c r="H21" s="50">
        <v>13490.264232060124</v>
      </c>
      <c r="I21" s="50">
        <v>16828</v>
      </c>
      <c r="J21" s="50">
        <v>22809.742818331157</v>
      </c>
      <c r="K21" s="50">
        <v>25810.935623493227</v>
      </c>
      <c r="L21" s="50">
        <v>31690.202696618202</v>
      </c>
      <c r="M21" s="50">
        <v>37730.431601124663</v>
      </c>
      <c r="N21" s="50">
        <v>43389.99634129335</v>
      </c>
      <c r="O21" s="46" t="s">
        <v>24</v>
      </c>
      <c r="V21" s="3"/>
      <c r="W21" s="3"/>
      <c r="X21" s="3"/>
      <c r="Y21" s="3"/>
    </row>
    <row r="22" spans="1:25" ht="27" customHeight="1" x14ac:dyDescent="0.2">
      <c r="A22" s="43" t="s">
        <v>25</v>
      </c>
      <c r="B22" s="44" t="s">
        <v>59</v>
      </c>
      <c r="C22" s="50">
        <v>5984.9122794292416</v>
      </c>
      <c r="D22" s="50">
        <v>7554.0663880946204</v>
      </c>
      <c r="E22" s="50">
        <v>8798.0196459563213</v>
      </c>
      <c r="F22" s="50">
        <v>9967.0219428367673</v>
      </c>
      <c r="G22" s="50">
        <v>12723.013866280406</v>
      </c>
      <c r="H22" s="50">
        <v>15098.899350141472</v>
      </c>
      <c r="I22" s="50">
        <v>17879.828715147392</v>
      </c>
      <c r="J22" s="50">
        <v>21200.941170117945</v>
      </c>
      <c r="K22" s="50">
        <v>20455.90114895318</v>
      </c>
      <c r="L22" s="50">
        <v>23444.585009485083</v>
      </c>
      <c r="M22" s="50">
        <v>25108.471889883047</v>
      </c>
      <c r="N22" s="50">
        <v>28848.075484317134</v>
      </c>
      <c r="O22" s="46" t="s">
        <v>26</v>
      </c>
      <c r="V22" s="3"/>
      <c r="W22" s="3"/>
      <c r="X22" s="3"/>
      <c r="Y22" s="3"/>
    </row>
    <row r="23" spans="1:25" ht="27" customHeight="1" x14ac:dyDescent="0.2">
      <c r="A23" s="43" t="s">
        <v>27</v>
      </c>
      <c r="B23" s="44" t="s">
        <v>60</v>
      </c>
      <c r="C23" s="50">
        <v>4845.7673145876452</v>
      </c>
      <c r="D23" s="50">
        <v>5663.2162185674397</v>
      </c>
      <c r="E23" s="50">
        <v>6080.14206339054</v>
      </c>
      <c r="F23" s="50">
        <v>6647.4734608464278</v>
      </c>
      <c r="G23" s="50">
        <v>7727.8845756522041</v>
      </c>
      <c r="H23" s="50">
        <v>8772.3256946465499</v>
      </c>
      <c r="I23" s="50">
        <v>11002.372503075425</v>
      </c>
      <c r="J23" s="50">
        <v>10570.676487064127</v>
      </c>
      <c r="K23" s="50">
        <v>13318.095468747706</v>
      </c>
      <c r="L23" s="50">
        <v>11349.453778319295</v>
      </c>
      <c r="M23" s="50">
        <v>13107.291299590741</v>
      </c>
      <c r="N23" s="50">
        <v>15003.110528761226</v>
      </c>
      <c r="O23" s="46" t="s">
        <v>28</v>
      </c>
      <c r="V23" s="3"/>
      <c r="W23" s="3"/>
      <c r="X23" s="3"/>
      <c r="Y23" s="3"/>
    </row>
    <row r="24" spans="1:25" ht="27" customHeight="1" x14ac:dyDescent="0.2">
      <c r="A24" s="43" t="s">
        <v>29</v>
      </c>
      <c r="B24" s="44" t="s">
        <v>61</v>
      </c>
      <c r="C24" s="50">
        <v>19240.449916379999</v>
      </c>
      <c r="D24" s="50">
        <v>20807.708319253001</v>
      </c>
      <c r="E24" s="50">
        <v>21819.828676713099</v>
      </c>
      <c r="F24" s="50">
        <v>23125.735286940002</v>
      </c>
      <c r="G24" s="50">
        <v>23967.165999999997</v>
      </c>
      <c r="H24" s="50">
        <v>26914.877500000002</v>
      </c>
      <c r="I24" s="50">
        <v>28307.697043665052</v>
      </c>
      <c r="J24" s="50">
        <v>43380.683055938462</v>
      </c>
      <c r="K24" s="50">
        <v>46044.617980279996</v>
      </c>
      <c r="L24" s="50">
        <v>54710.205581440459</v>
      </c>
      <c r="M24" s="50">
        <v>74260.343569800301</v>
      </c>
      <c r="N24" s="50">
        <v>84566.511634404014</v>
      </c>
      <c r="O24" s="46" t="s">
        <v>30</v>
      </c>
      <c r="V24" s="3"/>
      <c r="W24" s="3"/>
      <c r="X24" s="3"/>
      <c r="Y24" s="3"/>
    </row>
    <row r="25" spans="1:25" ht="27" customHeight="1" x14ac:dyDescent="0.2">
      <c r="A25" s="43" t="s">
        <v>31</v>
      </c>
      <c r="B25" s="44" t="s">
        <v>62</v>
      </c>
      <c r="C25" s="50">
        <v>4916.7705693106118</v>
      </c>
      <c r="D25" s="50">
        <v>5331.1976422605339</v>
      </c>
      <c r="E25" s="50">
        <v>5599.9784425086364</v>
      </c>
      <c r="F25" s="50">
        <v>6258.399824456128</v>
      </c>
      <c r="G25" s="50">
        <v>7054.6342363718468</v>
      </c>
      <c r="H25" s="50">
        <v>7684.7110016744791</v>
      </c>
      <c r="I25" s="50">
        <v>8125.8620172169904</v>
      </c>
      <c r="J25" s="50">
        <v>9412.7908629801022</v>
      </c>
      <c r="K25" s="50">
        <v>10610.455153747578</v>
      </c>
      <c r="L25" s="50">
        <v>11025.516564726622</v>
      </c>
      <c r="M25" s="50">
        <v>13470.351168168479</v>
      </c>
      <c r="N25" s="50">
        <v>15690.994768144708</v>
      </c>
      <c r="O25" s="46" t="s">
        <v>32</v>
      </c>
      <c r="V25" s="3"/>
      <c r="W25" s="3"/>
      <c r="X25" s="3"/>
      <c r="Y25" s="3"/>
    </row>
    <row r="26" spans="1:25" ht="27" customHeight="1" x14ac:dyDescent="0.2">
      <c r="A26" s="43" t="s">
        <v>33</v>
      </c>
      <c r="B26" s="44" t="s">
        <v>63</v>
      </c>
      <c r="C26" s="50">
        <v>1987.8361181574764</v>
      </c>
      <c r="D26" s="50">
        <v>2150.3613768198738</v>
      </c>
      <c r="E26" s="50">
        <v>2254.7005670374124</v>
      </c>
      <c r="F26" s="50">
        <v>2519.1632651009986</v>
      </c>
      <c r="G26" s="50">
        <v>2289.4471638691157</v>
      </c>
      <c r="H26" s="50">
        <v>2493.9265762679388</v>
      </c>
      <c r="I26" s="50">
        <v>2637.0937352631599</v>
      </c>
      <c r="J26" s="50">
        <v>6724.2139626581811</v>
      </c>
      <c r="K26" s="50">
        <v>6076.5149706099992</v>
      </c>
      <c r="L26" s="50">
        <v>8886.7913452498997</v>
      </c>
      <c r="M26" s="50">
        <v>10190.685112204019</v>
      </c>
      <c r="N26" s="50">
        <v>11305.634281150102</v>
      </c>
      <c r="O26" s="46" t="s">
        <v>34</v>
      </c>
      <c r="V26" s="3"/>
      <c r="W26" s="3"/>
      <c r="X26" s="3"/>
      <c r="Y26" s="3"/>
    </row>
    <row r="27" spans="1:25" ht="27" customHeight="1" x14ac:dyDescent="0.2">
      <c r="A27" s="43" t="s">
        <v>44</v>
      </c>
      <c r="B27" s="44" t="s">
        <v>64</v>
      </c>
      <c r="C27" s="50">
        <v>1144.6645416660781</v>
      </c>
      <c r="D27" s="50">
        <v>1241.4833767924201</v>
      </c>
      <c r="E27" s="50">
        <v>1300.7416398748571</v>
      </c>
      <c r="F27" s="50">
        <v>1447.8470970829662</v>
      </c>
      <c r="G27" s="50">
        <v>2349.1555368336681</v>
      </c>
      <c r="H27" s="50">
        <v>2584.9638110582673</v>
      </c>
      <c r="I27" s="50">
        <v>2833.7700137624811</v>
      </c>
      <c r="J27" s="50">
        <v>2743.6349641457391</v>
      </c>
      <c r="K27" s="50">
        <v>3037.5379459729829</v>
      </c>
      <c r="L27" s="50">
        <v>4757.8487183916695</v>
      </c>
      <c r="M27" s="50">
        <v>3900.3433517202475</v>
      </c>
      <c r="N27" s="50">
        <v>4231.0004063203669</v>
      </c>
      <c r="O27" s="46" t="s">
        <v>45</v>
      </c>
      <c r="V27" s="3"/>
      <c r="W27" s="3"/>
      <c r="X27" s="3"/>
      <c r="Y27" s="3"/>
    </row>
    <row r="28" spans="1:25" ht="27" customHeight="1" x14ac:dyDescent="0.2">
      <c r="A28" s="43" t="s">
        <v>36</v>
      </c>
      <c r="B28" s="44" t="s">
        <v>65</v>
      </c>
      <c r="C28" s="50">
        <v>761.89094999999998</v>
      </c>
      <c r="D28" s="50">
        <v>801.02539999999999</v>
      </c>
      <c r="E28" s="50">
        <v>842.85460230000001</v>
      </c>
      <c r="F28" s="50">
        <v>879.65420200000005</v>
      </c>
      <c r="G28" s="50">
        <v>912.52941299999998</v>
      </c>
      <c r="H28" s="50">
        <v>922.06589099999997</v>
      </c>
      <c r="I28" s="50">
        <v>1011.205188</v>
      </c>
      <c r="J28" s="50">
        <v>1308.79062</v>
      </c>
      <c r="K28" s="50">
        <v>1502.831430486624</v>
      </c>
      <c r="L28" s="50">
        <v>1571.8652585079506</v>
      </c>
      <c r="M28" s="50">
        <v>1786.7266438744548</v>
      </c>
      <c r="N28" s="50">
        <v>2019.001107578134</v>
      </c>
      <c r="O28" s="46" t="s">
        <v>47</v>
      </c>
      <c r="V28" s="3"/>
      <c r="W28" s="3"/>
      <c r="X28" s="3"/>
      <c r="Y28" s="3"/>
    </row>
    <row r="29" spans="1:25" ht="27" customHeight="1" x14ac:dyDescent="0.2">
      <c r="A29" s="43"/>
      <c r="B29" s="44" t="s">
        <v>66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47" t="s">
        <v>39</v>
      </c>
      <c r="V29" s="3"/>
      <c r="W29" s="3"/>
      <c r="X29" s="3"/>
      <c r="Y29" s="3"/>
    </row>
    <row r="30" spans="1:25" ht="27" customHeight="1" x14ac:dyDescent="0.2">
      <c r="A30" s="43"/>
      <c r="B30" s="30" t="s">
        <v>71</v>
      </c>
      <c r="C30" s="35">
        <v>283952.48703993129</v>
      </c>
      <c r="D30" s="35">
        <v>297543.32245003001</v>
      </c>
      <c r="E30" s="35">
        <v>337444.04724125599</v>
      </c>
      <c r="F30" s="35">
        <v>420127.48164823063</v>
      </c>
      <c r="G30" s="35">
        <v>537501.10337125871</v>
      </c>
      <c r="H30" s="35">
        <v>672152.54593350226</v>
      </c>
      <c r="I30" s="35">
        <v>740329.25651287311</v>
      </c>
      <c r="J30" s="35">
        <v>948575.32419215539</v>
      </c>
      <c r="K30" s="35">
        <v>783884.09199699876</v>
      </c>
      <c r="L30" s="35">
        <v>945434.42277052626</v>
      </c>
      <c r="M30" s="35">
        <v>1224916.9761555062</v>
      </c>
      <c r="N30" s="35">
        <v>1330771.5302635052</v>
      </c>
      <c r="O30" s="34" t="s">
        <v>70</v>
      </c>
    </row>
    <row r="31" spans="1:25" ht="27" customHeight="1" x14ac:dyDescent="0.2">
      <c r="A31" s="43"/>
      <c r="B31" s="30" t="s">
        <v>68</v>
      </c>
      <c r="C31" s="35">
        <v>190114.16678113129</v>
      </c>
      <c r="D31" s="35">
        <v>204949.86777275801</v>
      </c>
      <c r="E31" s="35">
        <v>223673.2148193256</v>
      </c>
      <c r="F31" s="35">
        <v>262355.49271563342</v>
      </c>
      <c r="G31" s="35">
        <v>306463.51287145971</v>
      </c>
      <c r="H31" s="35">
        <v>359877.71985045832</v>
      </c>
      <c r="I31" s="35">
        <v>411424.87414187315</v>
      </c>
      <c r="J31" s="35">
        <v>526121.00703941751</v>
      </c>
      <c r="K31" s="35">
        <v>534743.36229599873</v>
      </c>
      <c r="L31" s="35">
        <v>617572.27932230406</v>
      </c>
      <c r="M31" s="35">
        <v>727216.69855600619</v>
      </c>
      <c r="N31" s="35">
        <v>801234.33590503654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5" spans="1:15" x14ac:dyDescent="0.2">
      <c r="N35" s="20"/>
    </row>
    <row r="38" spans="1:15" x14ac:dyDescent="0.2">
      <c r="D38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78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41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41</v>
      </c>
    </row>
    <row r="9" spans="1:25" s="2" customFormat="1" ht="30.7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30.75" customHeight="1" x14ac:dyDescent="0.2">
      <c r="A10" s="41"/>
      <c r="B10" s="30" t="s">
        <v>48</v>
      </c>
      <c r="C10" s="33" t="s">
        <v>90</v>
      </c>
      <c r="D10" s="33">
        <v>4.4209719697882122E-2</v>
      </c>
      <c r="E10" s="33">
        <v>0.14547352942336711</v>
      </c>
      <c r="F10" s="33">
        <v>0.26320299431429706</v>
      </c>
      <c r="G10" s="33">
        <v>0.30216819280825979</v>
      </c>
      <c r="H10" s="33">
        <v>0.26219305145064342</v>
      </c>
      <c r="I10" s="33">
        <v>9.7806151980187161E-2</v>
      </c>
      <c r="J10" s="33">
        <v>0.27830981881523065</v>
      </c>
      <c r="K10" s="33">
        <v>-0.19430107262786045</v>
      </c>
      <c r="L10" s="33">
        <f>'CP GO value'!L10/'CP GO value'!K10-1</f>
        <v>0.21614424936292731</v>
      </c>
      <c r="M10" s="33">
        <f>'CP GO value'!M10/'CP GO value'!L10-1</f>
        <v>0.29977725639755204</v>
      </c>
      <c r="N10" s="33">
        <f>'CP GO value'!N10/'CP GO value'!M10-1</f>
        <v>8.3929168410038058E-2</v>
      </c>
      <c r="O10" s="32" t="s">
        <v>40</v>
      </c>
    </row>
    <row r="11" spans="1:25" ht="30.75" customHeight="1" x14ac:dyDescent="0.2">
      <c r="A11" s="43" t="s">
        <v>5</v>
      </c>
      <c r="B11" s="44" t="s">
        <v>67</v>
      </c>
      <c r="C11" s="48" t="s">
        <v>90</v>
      </c>
      <c r="D11" s="48">
        <v>5.2889728621147603E-2</v>
      </c>
      <c r="E11" s="48">
        <v>-5.241035556016771E-2</v>
      </c>
      <c r="F11" s="48">
        <v>-4.4538301436608085E-2</v>
      </c>
      <c r="G11" s="48">
        <v>-4.757773740450133E-2</v>
      </c>
      <c r="H11" s="48">
        <v>-1.1260885861231307E-2</v>
      </c>
      <c r="I11" s="48">
        <v>-4.4576194781723588E-2</v>
      </c>
      <c r="J11" s="48">
        <v>3.8999999999999924E-2</v>
      </c>
      <c r="K11" s="48">
        <v>6.085234530578032E-2</v>
      </c>
      <c r="L11" s="48">
        <f>'CP GO value'!L11/'CP GO value'!K11-1</f>
        <v>-3.0209391435680577E-2</v>
      </c>
      <c r="M11" s="48">
        <f>'CP GO value'!M11/'CP GO value'!L11-1</f>
        <v>0.12725830049096754</v>
      </c>
      <c r="N11" s="48">
        <f>'CP GO value'!N11/'CP GO value'!M11-1</f>
        <v>4.0297452057778793E-2</v>
      </c>
      <c r="O11" s="45" t="s">
        <v>38</v>
      </c>
      <c r="V11" s="3"/>
      <c r="W11" s="3"/>
      <c r="X11" s="3"/>
      <c r="Y11" s="3"/>
    </row>
    <row r="12" spans="1:25" ht="30.75" customHeight="1" x14ac:dyDescent="0.2">
      <c r="A12" s="43" t="s">
        <v>6</v>
      </c>
      <c r="B12" s="44" t="s">
        <v>49</v>
      </c>
      <c r="C12" s="48" t="s">
        <v>90</v>
      </c>
      <c r="D12" s="48">
        <v>-1.3266068468561265E-2</v>
      </c>
      <c r="E12" s="48">
        <v>0.22871355020147655</v>
      </c>
      <c r="F12" s="48">
        <v>0.38675252324325249</v>
      </c>
      <c r="G12" s="48">
        <v>0.46437648446266366</v>
      </c>
      <c r="H12" s="48">
        <v>0.35161912573406795</v>
      </c>
      <c r="I12" s="48">
        <v>5.3252951883907773E-2</v>
      </c>
      <c r="J12" s="48">
        <v>0.28442897022945335</v>
      </c>
      <c r="K12" s="48">
        <v>-0.41025403319307663</v>
      </c>
      <c r="L12" s="48">
        <f>'CP GO value'!L12/'CP GO value'!K12-1</f>
        <v>0.31597167529250547</v>
      </c>
      <c r="M12" s="48">
        <f>'CP GO value'!M12/'CP GO value'!L12-1</f>
        <v>0.51801690907355247</v>
      </c>
      <c r="N12" s="48">
        <f>'CP GO value'!N12/'CP GO value'!M12-1</f>
        <v>6.3968051037712748E-2</v>
      </c>
      <c r="O12" s="45" t="s">
        <v>42</v>
      </c>
      <c r="V12" s="3"/>
      <c r="W12" s="3"/>
      <c r="X12" s="3"/>
      <c r="Y12" s="3"/>
    </row>
    <row r="13" spans="1:25" ht="30.75" customHeight="1" x14ac:dyDescent="0.2">
      <c r="A13" s="43" t="s">
        <v>8</v>
      </c>
      <c r="B13" s="44" t="s">
        <v>50</v>
      </c>
      <c r="C13" s="48" t="s">
        <v>90</v>
      </c>
      <c r="D13" s="48">
        <v>-1.8057682938676933E-3</v>
      </c>
      <c r="E13" s="48">
        <v>8.3317958544766979E-2</v>
      </c>
      <c r="F13" s="48">
        <v>0.19265767899352149</v>
      </c>
      <c r="G13" s="48">
        <v>0.2148372552385982</v>
      </c>
      <c r="H13" s="48">
        <v>0.14110671492673155</v>
      </c>
      <c r="I13" s="48">
        <v>6.7604701547170354E-2</v>
      </c>
      <c r="J13" s="48">
        <v>0.21911779030915812</v>
      </c>
      <c r="K13" s="48">
        <v>-0.23993343850542626</v>
      </c>
      <c r="L13" s="48">
        <f>'CP GO value'!L13/'CP GO value'!K13-1</f>
        <v>0.3375892969312857</v>
      </c>
      <c r="M13" s="48">
        <f>'CP GO value'!M13/'CP GO value'!L13-1</f>
        <v>0.34921266732011635</v>
      </c>
      <c r="N13" s="48">
        <f>'CP GO value'!N13/'CP GO value'!M13-1</f>
        <v>9.471160413588442E-2</v>
      </c>
      <c r="O13" s="46" t="s">
        <v>9</v>
      </c>
      <c r="V13" s="3"/>
      <c r="W13" s="3"/>
      <c r="X13" s="3"/>
      <c r="Y13" s="3"/>
    </row>
    <row r="14" spans="1:25" ht="30.75" customHeight="1" x14ac:dyDescent="0.2">
      <c r="A14" s="43" t="s">
        <v>43</v>
      </c>
      <c r="B14" s="44" t="s">
        <v>52</v>
      </c>
      <c r="C14" s="48" t="s">
        <v>90</v>
      </c>
      <c r="D14" s="48">
        <v>-1.298456680942417E-2</v>
      </c>
      <c r="E14" s="48">
        <v>0.38067208704068611</v>
      </c>
      <c r="F14" s="48">
        <v>0.17999941204833458</v>
      </c>
      <c r="G14" s="48">
        <v>0.27727628211076549</v>
      </c>
      <c r="H14" s="48">
        <v>0.1665523191930689</v>
      </c>
      <c r="I14" s="48">
        <v>0.19137240877222128</v>
      </c>
      <c r="J14" s="48">
        <v>9.7975356747623366E-2</v>
      </c>
      <c r="K14" s="48">
        <v>0.10984034001814336</v>
      </c>
      <c r="L14" s="48">
        <f>'CP GO value'!L14/'CP GO value'!K14-1</f>
        <v>0.46680255118633207</v>
      </c>
      <c r="M14" s="48">
        <f>'CP GO value'!M14/'CP GO value'!L14-1</f>
        <v>7.427068719238572E-2</v>
      </c>
      <c r="N14" s="48">
        <f>'CP GO value'!N14/'CP GO value'!M14-1</f>
        <v>0.10068283894336849</v>
      </c>
      <c r="O14" s="46" t="s">
        <v>46</v>
      </c>
      <c r="V14" s="3"/>
      <c r="W14" s="3"/>
      <c r="X14" s="3"/>
      <c r="Y14" s="3"/>
    </row>
    <row r="15" spans="1:25" ht="30.75" customHeight="1" x14ac:dyDescent="0.2">
      <c r="A15" s="43" t="s">
        <v>11</v>
      </c>
      <c r="B15" s="44" t="s">
        <v>51</v>
      </c>
      <c r="C15" s="48" t="s">
        <v>90</v>
      </c>
      <c r="D15" s="48">
        <v>3.4654663210248016E-2</v>
      </c>
      <c r="E15" s="48">
        <v>0.12345594205472699</v>
      </c>
      <c r="F15" s="48">
        <v>0.18033160071424237</v>
      </c>
      <c r="G15" s="48">
        <v>0.26537523408919617</v>
      </c>
      <c r="H15" s="48">
        <v>0.36999321976613397</v>
      </c>
      <c r="I15" s="48">
        <v>0.26671501519833218</v>
      </c>
      <c r="J15" s="48">
        <v>0.48822982431779627</v>
      </c>
      <c r="K15" s="48">
        <v>0.26033049664820562</v>
      </c>
      <c r="L15" s="48">
        <f>'CP GO value'!L15/'CP GO value'!K15-1</f>
        <v>6.374748127793417E-2</v>
      </c>
      <c r="M15" s="48">
        <f>'CP GO value'!M15/'CP GO value'!L15-1</f>
        <v>7.3511056304365274E-2</v>
      </c>
      <c r="N15" s="48">
        <f>'CP GO value'!N15/'CP GO value'!M15-1</f>
        <v>7.1866883831958939E-2</v>
      </c>
      <c r="O15" s="46" t="s">
        <v>12</v>
      </c>
      <c r="V15" s="3"/>
      <c r="W15" s="3"/>
      <c r="X15" s="3"/>
      <c r="Y15" s="3"/>
    </row>
    <row r="16" spans="1:25" ht="30.75" customHeight="1" x14ac:dyDescent="0.2">
      <c r="A16" s="43" t="s">
        <v>13</v>
      </c>
      <c r="B16" s="44" t="s">
        <v>53</v>
      </c>
      <c r="C16" s="48" t="s">
        <v>90</v>
      </c>
      <c r="D16" s="48">
        <v>9.5085814429237914E-2</v>
      </c>
      <c r="E16" s="48">
        <v>4.482862623428141E-2</v>
      </c>
      <c r="F16" s="48">
        <v>9.7600373995382128E-2</v>
      </c>
      <c r="G16" s="48">
        <v>0.1059706266770486</v>
      </c>
      <c r="H16" s="48">
        <v>0.11382494637649754</v>
      </c>
      <c r="I16" s="48">
        <v>0.13709105252416887</v>
      </c>
      <c r="J16" s="48">
        <v>0.20530612753946387</v>
      </c>
      <c r="K16" s="48">
        <v>-0.13955879114570935</v>
      </c>
      <c r="L16" s="48">
        <f>'CP GO value'!L16/'CP GO value'!K16-1</f>
        <v>8.9000566053403896E-2</v>
      </c>
      <c r="M16" s="48">
        <f>'CP GO value'!M16/'CP GO value'!L16-1</f>
        <v>-1.1069540648260823E-3</v>
      </c>
      <c r="N16" s="48">
        <f>'CP GO value'!N16/'CP GO value'!M16-1</f>
        <v>0.14701455499847293</v>
      </c>
      <c r="O16" s="46" t="s">
        <v>14</v>
      </c>
      <c r="V16" s="3"/>
      <c r="W16" s="3"/>
      <c r="X16" s="3"/>
      <c r="Y16" s="3"/>
    </row>
    <row r="17" spans="1:25" ht="30.75" customHeight="1" x14ac:dyDescent="0.2">
      <c r="A17" s="43" t="s">
        <v>15</v>
      </c>
      <c r="B17" s="44" t="s">
        <v>54</v>
      </c>
      <c r="C17" s="48" t="s">
        <v>90</v>
      </c>
      <c r="D17" s="48">
        <v>0.32472337980183785</v>
      </c>
      <c r="E17" s="48">
        <v>0.15656135927654757</v>
      </c>
      <c r="F17" s="48">
        <v>0.51929472288500067</v>
      </c>
      <c r="G17" s="48">
        <v>0.40471421164001065</v>
      </c>
      <c r="H17" s="48">
        <v>0.19268488506737858</v>
      </c>
      <c r="I17" s="48">
        <v>0.11281461174707563</v>
      </c>
      <c r="J17" s="48">
        <v>0.35332989420234551</v>
      </c>
      <c r="K17" s="48">
        <v>-1.334425883514212E-2</v>
      </c>
      <c r="L17" s="48">
        <f>'CP GO value'!L17/'CP GO value'!K17-1</f>
        <v>0.2118659845015336</v>
      </c>
      <c r="M17" s="48">
        <f>'CP GO value'!M17/'CP GO value'!L17-1</f>
        <v>0.29435454571171071</v>
      </c>
      <c r="N17" s="48">
        <f>'CP GO value'!N17/'CP GO value'!M17-1</f>
        <v>0.13012205892596618</v>
      </c>
      <c r="O17" s="46" t="s">
        <v>16</v>
      </c>
      <c r="V17" s="3"/>
      <c r="W17" s="3"/>
      <c r="X17" s="3"/>
      <c r="Y17" s="3"/>
    </row>
    <row r="18" spans="1:25" ht="30.75" customHeight="1" x14ac:dyDescent="0.2">
      <c r="A18" s="43" t="s">
        <v>17</v>
      </c>
      <c r="B18" s="44" t="s">
        <v>55</v>
      </c>
      <c r="C18" s="48" t="s">
        <v>90</v>
      </c>
      <c r="D18" s="48">
        <v>0.14827863878843273</v>
      </c>
      <c r="E18" s="48">
        <v>3.7570952355538534E-2</v>
      </c>
      <c r="F18" s="48">
        <v>0.1822498865737423</v>
      </c>
      <c r="G18" s="48">
        <v>0.24575734868828736</v>
      </c>
      <c r="H18" s="48">
        <v>0.13531181695626393</v>
      </c>
      <c r="I18" s="48">
        <v>8.0606343241648171E-2</v>
      </c>
      <c r="J18" s="48">
        <v>0.359922652788913</v>
      </c>
      <c r="K18" s="48">
        <v>-4.6106867767672366E-3</v>
      </c>
      <c r="L18" s="48">
        <f>'CP GO value'!L18/'CP GO value'!K18-1</f>
        <v>0.30034045222242201</v>
      </c>
      <c r="M18" s="48">
        <f>'CP GO value'!M18/'CP GO value'!L18-1</f>
        <v>0.14642424130393272</v>
      </c>
      <c r="N18" s="48">
        <f>'CP GO value'!N18/'CP GO value'!M18-1</f>
        <v>0.11493417786919635</v>
      </c>
      <c r="O18" s="46" t="s">
        <v>18</v>
      </c>
      <c r="V18" s="3"/>
      <c r="W18" s="3"/>
      <c r="X18" s="3"/>
      <c r="Y18" s="3"/>
    </row>
    <row r="19" spans="1:25" ht="30.75" customHeight="1" x14ac:dyDescent="0.2">
      <c r="A19" s="43" t="s">
        <v>19</v>
      </c>
      <c r="B19" s="44" t="s">
        <v>56</v>
      </c>
      <c r="C19" s="48" t="s">
        <v>90</v>
      </c>
      <c r="D19" s="48">
        <v>0.3169634888545465</v>
      </c>
      <c r="E19" s="48">
        <v>0.15613212480208882</v>
      </c>
      <c r="F19" s="48">
        <v>0.49558789830795513</v>
      </c>
      <c r="G19" s="48">
        <v>-1.3822051272660563E-4</v>
      </c>
      <c r="H19" s="48">
        <v>0.19184481944669396</v>
      </c>
      <c r="I19" s="48">
        <v>0.12939892897315786</v>
      </c>
      <c r="J19" s="48">
        <v>6.7730931197022226E-2</v>
      </c>
      <c r="K19" s="48">
        <v>0.10586371828058483</v>
      </c>
      <c r="L19" s="48">
        <f>'CP GO value'!L19/'CP GO value'!K19-1</f>
        <v>-9.4747721609397373E-2</v>
      </c>
      <c r="M19" s="48">
        <f>'CP GO value'!M19/'CP GO value'!L19-1</f>
        <v>4.7558265754620743E-2</v>
      </c>
      <c r="N19" s="48">
        <f>'CP GO value'!N19/'CP GO value'!M19-1</f>
        <v>3.555349388337592E-2</v>
      </c>
      <c r="O19" s="46" t="s">
        <v>20</v>
      </c>
      <c r="V19" s="3"/>
      <c r="W19" s="3"/>
      <c r="X19" s="3"/>
      <c r="Y19" s="3"/>
    </row>
    <row r="20" spans="1:25" ht="30.75" customHeight="1" x14ac:dyDescent="0.2">
      <c r="A20" s="43" t="s">
        <v>21</v>
      </c>
      <c r="B20" s="44" t="s">
        <v>57</v>
      </c>
      <c r="C20" s="48" t="s">
        <v>90</v>
      </c>
      <c r="D20" s="48">
        <v>6.6634587507596432E-2</v>
      </c>
      <c r="E20" s="48">
        <v>5.9158462274441437E-2</v>
      </c>
      <c r="F20" s="48">
        <v>0.16809314673967912</v>
      </c>
      <c r="G20" s="48">
        <v>0.12989807691857491</v>
      </c>
      <c r="H20" s="48">
        <v>0.13284460994109892</v>
      </c>
      <c r="I20" s="48">
        <v>0.25262711768977408</v>
      </c>
      <c r="J20" s="48">
        <v>0.11003888936554862</v>
      </c>
      <c r="K20" s="48">
        <v>5.029380396402261E-2</v>
      </c>
      <c r="L20" s="48">
        <f>'CP GO value'!L20/'CP GO value'!K20-1</f>
        <v>3.3361964437166769E-2</v>
      </c>
      <c r="M20" s="48">
        <f>'CP GO value'!M20/'CP GO value'!L20-1</f>
        <v>0.10919929752011237</v>
      </c>
      <c r="N20" s="48">
        <f>'CP GO value'!N20/'CP GO value'!M20-1</f>
        <v>5.6067130391392439E-2</v>
      </c>
      <c r="O20" s="46" t="s">
        <v>22</v>
      </c>
      <c r="V20" s="3"/>
      <c r="W20" s="3"/>
      <c r="X20" s="3"/>
      <c r="Y20" s="3"/>
    </row>
    <row r="21" spans="1:25" ht="30.75" customHeight="1" x14ac:dyDescent="0.2">
      <c r="A21" s="43" t="s">
        <v>23</v>
      </c>
      <c r="B21" s="44" t="s">
        <v>58</v>
      </c>
      <c r="C21" s="48" t="s">
        <v>90</v>
      </c>
      <c r="D21" s="48">
        <v>0.26218498039791194</v>
      </c>
      <c r="E21" s="48">
        <v>0.16467332876796004</v>
      </c>
      <c r="F21" s="48">
        <v>0.13287107143682442</v>
      </c>
      <c r="G21" s="48">
        <v>1.6782187321448871E-2</v>
      </c>
      <c r="H21" s="48">
        <v>0.18673920415648038</v>
      </c>
      <c r="I21" s="48">
        <v>0.2474181165412328</v>
      </c>
      <c r="J21" s="48">
        <v>0.35546368067097434</v>
      </c>
      <c r="K21" s="48">
        <v>0.13157503918677005</v>
      </c>
      <c r="L21" s="48">
        <f>'CP GO value'!L21/'CP GO value'!K21-1</f>
        <v>0.22778202072510845</v>
      </c>
      <c r="M21" s="48">
        <f>'CP GO value'!M21/'CP GO value'!L21-1</f>
        <v>0.19060240675428175</v>
      </c>
      <c r="N21" s="48">
        <f>'CP GO value'!N21/'CP GO value'!M21-1</f>
        <v>0.14999999999999969</v>
      </c>
      <c r="O21" s="46" t="s">
        <v>24</v>
      </c>
      <c r="V21" s="3"/>
      <c r="W21" s="3"/>
      <c r="X21" s="3"/>
      <c r="Y21" s="3"/>
    </row>
    <row r="22" spans="1:25" ht="30.75" customHeight="1" x14ac:dyDescent="0.2">
      <c r="A22" s="43" t="s">
        <v>25</v>
      </c>
      <c r="B22" s="44" t="s">
        <v>59</v>
      </c>
      <c r="C22" s="48" t="s">
        <v>90</v>
      </c>
      <c r="D22" s="48">
        <v>0.26218498039791194</v>
      </c>
      <c r="E22" s="48">
        <v>0.16467332876795981</v>
      </c>
      <c r="F22" s="48">
        <v>0.1328710714368242</v>
      </c>
      <c r="G22" s="48">
        <v>0.27651107213868942</v>
      </c>
      <c r="H22" s="48">
        <v>0.18673920415648015</v>
      </c>
      <c r="I22" s="48">
        <v>0.18418093269691638</v>
      </c>
      <c r="J22" s="48">
        <v>0.18574632385359369</v>
      </c>
      <c r="K22" s="48">
        <v>-3.514183710932961E-2</v>
      </c>
      <c r="L22" s="48">
        <f>'CP GO value'!L22/'CP GO value'!K22-1</f>
        <v>0.1461037496597819</v>
      </c>
      <c r="M22" s="48">
        <f>'CP GO value'!M22/'CP GO value'!L22-1</f>
        <v>7.0971052792139222E-2</v>
      </c>
      <c r="N22" s="48">
        <f>'CP GO value'!N22/'CP GO value'!M22-1</f>
        <v>0.14893792066815847</v>
      </c>
      <c r="O22" s="46" t="s">
        <v>26</v>
      </c>
      <c r="V22" s="3"/>
      <c r="W22" s="3"/>
      <c r="X22" s="3"/>
      <c r="Y22" s="3"/>
    </row>
    <row r="23" spans="1:25" ht="30.75" customHeight="1" x14ac:dyDescent="0.2">
      <c r="A23" s="43" t="s">
        <v>27</v>
      </c>
      <c r="B23" s="44" t="s">
        <v>60</v>
      </c>
      <c r="C23" s="48" t="s">
        <v>90</v>
      </c>
      <c r="D23" s="48">
        <v>0.16869338763315267</v>
      </c>
      <c r="E23" s="48">
        <v>7.3619976481944294E-2</v>
      </c>
      <c r="F23" s="48">
        <v>9.3308904881002075E-2</v>
      </c>
      <c r="G23" s="48">
        <v>0.1625295867925447</v>
      </c>
      <c r="H23" s="48">
        <v>0.13515226693279114</v>
      </c>
      <c r="I23" s="48">
        <v>0.25421386369521093</v>
      </c>
      <c r="J23" s="48">
        <v>-3.9236629726054795E-2</v>
      </c>
      <c r="K23" s="48">
        <v>0.25990947552370325</v>
      </c>
      <c r="L23" s="48">
        <f>'CP GO value'!L23/'CP GO value'!K23-1</f>
        <v>-0.14781705800563094</v>
      </c>
      <c r="M23" s="48">
        <f>'CP GO value'!M23/'CP GO value'!L23-1</f>
        <v>0.15488300631960095</v>
      </c>
      <c r="N23" s="48">
        <f>'CP GO value'!N23/'CP GO value'!M23-1</f>
        <v>0.14463852109777098</v>
      </c>
      <c r="O23" s="46" t="s">
        <v>28</v>
      </c>
      <c r="V23" s="3"/>
      <c r="W23" s="3"/>
      <c r="X23" s="3"/>
      <c r="Y23" s="3"/>
    </row>
    <row r="24" spans="1:25" ht="30.75" customHeight="1" x14ac:dyDescent="0.2">
      <c r="A24" s="43" t="s">
        <v>29</v>
      </c>
      <c r="B24" s="44" t="s">
        <v>61</v>
      </c>
      <c r="C24" s="48" t="s">
        <v>90</v>
      </c>
      <c r="D24" s="48">
        <v>8.1456432135651013E-2</v>
      </c>
      <c r="E24" s="48">
        <v>4.8641606366790713E-2</v>
      </c>
      <c r="F24" s="48">
        <v>5.9849535464987946E-2</v>
      </c>
      <c r="G24" s="48">
        <v>3.6385036091595602E-2</v>
      </c>
      <c r="H24" s="48">
        <v>0.12298957248428977</v>
      </c>
      <c r="I24" s="48">
        <v>5.1749057511595531E-2</v>
      </c>
      <c r="J24" s="48">
        <v>0.53246952548005222</v>
      </c>
      <c r="K24" s="48">
        <v>6.1408321323720205E-2</v>
      </c>
      <c r="L24" s="48">
        <f>'CP GO value'!L24/'CP GO value'!K24-1</f>
        <v>0.18819979361913175</v>
      </c>
      <c r="M24" s="48">
        <f>'CP GO value'!M24/'CP GO value'!L24-1</f>
        <v>0.35733987435411696</v>
      </c>
      <c r="N24" s="48">
        <f>'CP GO value'!N24/'CP GO value'!M24-1</f>
        <v>0.13878427662964588</v>
      </c>
      <c r="O24" s="46" t="s">
        <v>30</v>
      </c>
      <c r="V24" s="3"/>
      <c r="W24" s="3"/>
      <c r="X24" s="3"/>
      <c r="Y24" s="3"/>
    </row>
    <row r="25" spans="1:25" ht="30.75" customHeight="1" x14ac:dyDescent="0.2">
      <c r="A25" s="43" t="s">
        <v>31</v>
      </c>
      <c r="B25" s="44" t="s">
        <v>62</v>
      </c>
      <c r="C25" s="48" t="s">
        <v>90</v>
      </c>
      <c r="D25" s="48">
        <v>8.4288470878971511E-2</v>
      </c>
      <c r="E25" s="48">
        <v>5.0416588970078724E-2</v>
      </c>
      <c r="F25" s="48">
        <v>0.11757569939011003</v>
      </c>
      <c r="G25" s="48">
        <v>0.12722651704102561</v>
      </c>
      <c r="H25" s="48">
        <v>8.9313881370932213E-2</v>
      </c>
      <c r="I25" s="48">
        <v>5.7406324772185435E-2</v>
      </c>
      <c r="J25" s="48">
        <v>0.15837443991005262</v>
      </c>
      <c r="K25" s="48">
        <v>0.12723795824231177</v>
      </c>
      <c r="L25" s="48">
        <f>'CP GO value'!L25/'CP GO value'!K25-1</f>
        <v>3.9118153270969236E-2</v>
      </c>
      <c r="M25" s="48">
        <f>'CP GO value'!M25/'CP GO value'!L25-1</f>
        <v>0.22174331597881713</v>
      </c>
      <c r="N25" s="48">
        <f>'CP GO value'!N25/'CP GO value'!M25-1</f>
        <v>0.16485417286104531</v>
      </c>
      <c r="O25" s="46" t="s">
        <v>32</v>
      </c>
      <c r="V25" s="3"/>
      <c r="W25" s="3"/>
      <c r="X25" s="3"/>
      <c r="Y25" s="3"/>
    </row>
    <row r="26" spans="1:25" ht="30.75" customHeight="1" x14ac:dyDescent="0.2">
      <c r="A26" s="43" t="s">
        <v>33</v>
      </c>
      <c r="B26" s="44" t="s">
        <v>63</v>
      </c>
      <c r="C26" s="48" t="s">
        <v>90</v>
      </c>
      <c r="D26" s="48">
        <v>8.1759888140598758E-2</v>
      </c>
      <c r="E26" s="48">
        <v>4.8521700278975288E-2</v>
      </c>
      <c r="F26" s="48">
        <v>0.11729393336299188</v>
      </c>
      <c r="G26" s="48">
        <v>-9.1187460699445055E-2</v>
      </c>
      <c r="H26" s="48">
        <v>8.9313881370931991E-2</v>
      </c>
      <c r="I26" s="48">
        <v>5.7406324772185213E-2</v>
      </c>
      <c r="J26" s="48">
        <v>1.5498577743908526</v>
      </c>
      <c r="K26" s="48">
        <v>-9.6323376329943144E-2</v>
      </c>
      <c r="L26" s="48">
        <f>'CP GO value'!L26/'CP GO value'!K26-1</f>
        <v>0.46248160141664019</v>
      </c>
      <c r="M26" s="48">
        <f>'CP GO value'!M26/'CP GO value'!L26-1</f>
        <v>0.14672267146803963</v>
      </c>
      <c r="N26" s="48">
        <f>'CP GO value'!N26/'CP GO value'!M26-1</f>
        <v>0.10940865669677668</v>
      </c>
      <c r="O26" s="46" t="s">
        <v>34</v>
      </c>
      <c r="V26" s="3"/>
      <c r="W26" s="3"/>
      <c r="X26" s="3"/>
      <c r="Y26" s="3"/>
    </row>
    <row r="27" spans="1:25" ht="30.75" customHeight="1" x14ac:dyDescent="0.2">
      <c r="A27" s="43" t="s">
        <v>44</v>
      </c>
      <c r="B27" s="44" t="s">
        <v>64</v>
      </c>
      <c r="C27" s="48" t="s">
        <v>90</v>
      </c>
      <c r="D27" s="48">
        <v>8.4582715373903827E-2</v>
      </c>
      <c r="E27" s="48">
        <v>4.7731821617733372E-2</v>
      </c>
      <c r="F27" s="48">
        <v>0.11309352503104453</v>
      </c>
      <c r="G27" s="48">
        <v>0.62251631513203498</v>
      </c>
      <c r="H27" s="48">
        <v>0.1003800176392049</v>
      </c>
      <c r="I27" s="48">
        <v>9.6251329182962087E-2</v>
      </c>
      <c r="J27" s="48">
        <v>-3.1807468206308975E-2</v>
      </c>
      <c r="K27" s="48">
        <v>0.10712175113235367</v>
      </c>
      <c r="L27" s="48">
        <f>'CP GO value'!L27/'CP GO value'!K27-1</f>
        <v>0.56635038080738687</v>
      </c>
      <c r="M27" s="48">
        <f>'CP GO value'!M27/'CP GO value'!L27-1</f>
        <v>-0.18022964104695005</v>
      </c>
      <c r="N27" s="48">
        <f>'CP GO value'!N27/'CP GO value'!M27-1</f>
        <v>8.4776396532957321E-2</v>
      </c>
      <c r="O27" s="46" t="s">
        <v>45</v>
      </c>
      <c r="V27" s="3"/>
      <c r="W27" s="3"/>
      <c r="X27" s="3"/>
      <c r="Y27" s="3"/>
    </row>
    <row r="28" spans="1:25" ht="30.75" customHeight="1" x14ac:dyDescent="0.2">
      <c r="A28" s="43" t="s">
        <v>36</v>
      </c>
      <c r="B28" s="44" t="s">
        <v>65</v>
      </c>
      <c r="C28" s="48" t="s">
        <v>90</v>
      </c>
      <c r="D28" s="48">
        <v>5.1364896774269253E-2</v>
      </c>
      <c r="E28" s="48">
        <v>5.2219570440587892E-2</v>
      </c>
      <c r="F28" s="48">
        <v>4.3660673619839718E-2</v>
      </c>
      <c r="G28" s="48">
        <v>3.7372880076345982E-2</v>
      </c>
      <c r="H28" s="48">
        <v>1.045059793595926E-2</v>
      </c>
      <c r="I28" s="48">
        <v>9.6673456712867534E-2</v>
      </c>
      <c r="J28" s="48">
        <v>0.29428788096763592</v>
      </c>
      <c r="K28" s="48">
        <v>0.14825962802715065</v>
      </c>
      <c r="L28" s="48">
        <f>'CP GO value'!L28/'CP GO value'!K28-1</f>
        <v>4.5935842584136743E-2</v>
      </c>
      <c r="M28" s="48">
        <f>'CP GO value'!M28/'CP GO value'!L28-1</f>
        <v>0.13669198692670093</v>
      </c>
      <c r="N28" s="48">
        <f>'CP GO value'!N28/'CP GO value'!M28-1</f>
        <v>0.13000000000000012</v>
      </c>
      <c r="O28" s="46" t="s">
        <v>47</v>
      </c>
      <c r="V28" s="3"/>
      <c r="W28" s="3"/>
      <c r="X28" s="3"/>
      <c r="Y28" s="3"/>
    </row>
    <row r="29" spans="1:25" ht="30.75" customHeight="1" x14ac:dyDescent="0.2">
      <c r="A29" s="43"/>
      <c r="B29" s="44" t="s">
        <v>66</v>
      </c>
      <c r="C29" s="48" t="s">
        <v>90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7" t="s">
        <v>39</v>
      </c>
      <c r="V29" s="3"/>
      <c r="W29" s="3"/>
      <c r="X29" s="3"/>
      <c r="Y29" s="3"/>
    </row>
    <row r="30" spans="1:25" ht="30.75" customHeight="1" x14ac:dyDescent="0.2">
      <c r="A30" s="43"/>
      <c r="B30" s="30" t="s">
        <v>71</v>
      </c>
      <c r="C30" s="33" t="s">
        <v>90</v>
      </c>
      <c r="D30" s="33">
        <v>4.7863061710699206E-2</v>
      </c>
      <c r="E30" s="33">
        <v>0.13410055538358456</v>
      </c>
      <c r="F30" s="33">
        <v>0.24502857609415774</v>
      </c>
      <c r="G30" s="33">
        <v>0.27937620567583843</v>
      </c>
      <c r="H30" s="33">
        <v>0.25051379749305958</v>
      </c>
      <c r="I30" s="33">
        <v>0.10143041336648562</v>
      </c>
      <c r="J30" s="33">
        <v>0.28128844814288545</v>
      </c>
      <c r="K30" s="33">
        <v>-0.17361956187866712</v>
      </c>
      <c r="L30" s="33">
        <f>'CP GO value'!L30/'CP GO value'!K30-1</f>
        <v>0.206089564034865</v>
      </c>
      <c r="M30" s="33">
        <f>'CP GO value'!M30/'CP GO value'!L30-1</f>
        <v>0.29561283855730247</v>
      </c>
      <c r="N30" s="33">
        <f>'CP GO value'!N30/'CP GO value'!M30-1</f>
        <v>8.6417737829245667E-2</v>
      </c>
      <c r="O30" s="34" t="s">
        <v>70</v>
      </c>
    </row>
    <row r="31" spans="1:25" ht="30.75" customHeight="1" x14ac:dyDescent="0.2">
      <c r="A31" s="43"/>
      <c r="B31" s="30" t="s">
        <v>68</v>
      </c>
      <c r="C31" s="33" t="s">
        <v>90</v>
      </c>
      <c r="D31" s="33">
        <v>7.8035746850503296E-2</v>
      </c>
      <c r="E31" s="33">
        <v>9.1355741040669791E-2</v>
      </c>
      <c r="F31" s="33">
        <v>0.17294103778833714</v>
      </c>
      <c r="G31" s="33">
        <v>0.16812310540658237</v>
      </c>
      <c r="H31" s="33">
        <v>0.17429222317046977</v>
      </c>
      <c r="I31" s="33">
        <v>0.1432351919780821</v>
      </c>
      <c r="J31" s="33">
        <v>0.27877782824086927</v>
      </c>
      <c r="K31" s="33">
        <v>1.6388540167025178E-2</v>
      </c>
      <c r="L31" s="33">
        <f>'CP GO value'!L31/'CP GO value'!K31-1</f>
        <v>0.15489470812815198</v>
      </c>
      <c r="M31" s="33">
        <f>'CP GO value'!M31/'CP GO value'!L31-1</f>
        <v>0.17754103107416186</v>
      </c>
      <c r="N31" s="33">
        <f>'CP GO value'!N31/'CP GO value'!M31-1</f>
        <v>0.1017820925949624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5" spans="1:15" x14ac:dyDescent="0.2">
      <c r="N35" s="20"/>
    </row>
    <row r="38" spans="1:15" x14ac:dyDescent="0.2">
      <c r="D38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131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86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41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41</v>
      </c>
    </row>
    <row r="9" spans="1:25" s="2" customFormat="1" ht="33.7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33.75" customHeight="1" x14ac:dyDescent="0.2">
      <c r="A10" s="41"/>
      <c r="B10" s="30" t="s">
        <v>48</v>
      </c>
      <c r="C10" s="33">
        <v>0.88004416231781779</v>
      </c>
      <c r="D10" s="33">
        <v>0.87697591568444455</v>
      </c>
      <c r="E10" s="33">
        <v>0.88577039539371538</v>
      </c>
      <c r="F10" s="33">
        <v>0.89870050954692349</v>
      </c>
      <c r="G10" s="33">
        <v>0.91471078889917523</v>
      </c>
      <c r="H10" s="33">
        <v>0.92325378908254963</v>
      </c>
      <c r="I10" s="33">
        <v>0.92021581862439028</v>
      </c>
      <c r="J10" s="33">
        <v>0.91807657993141722</v>
      </c>
      <c r="K10" s="33">
        <v>0.89510022451380933</v>
      </c>
      <c r="L10" s="33">
        <f>'CP GO value'!L10/'CP GO value'!L$30</f>
        <v>0.90256231635419948</v>
      </c>
      <c r="M10" s="33">
        <f>'CP GO value'!M10/'CP GO value'!M$30</f>
        <v>0.90546337329058169</v>
      </c>
      <c r="N10" s="33">
        <f>'CP GO value'!N10/'CP GO value'!N$30</f>
        <v>0.90338930142805307</v>
      </c>
      <c r="O10" s="32" t="s">
        <v>40</v>
      </c>
    </row>
    <row r="11" spans="1:25" ht="33.75" customHeight="1" x14ac:dyDescent="0.2">
      <c r="A11" s="43" t="s">
        <v>5</v>
      </c>
      <c r="B11" s="44" t="s">
        <v>67</v>
      </c>
      <c r="C11" s="48">
        <v>2.8770282731880464E-2</v>
      </c>
      <c r="D11" s="48">
        <v>2.8908295639766053E-2</v>
      </c>
      <c r="E11" s="48">
        <v>2.4154120599458064E-2</v>
      </c>
      <c r="F11" s="48">
        <v>1.8536391484011906E-2</v>
      </c>
      <c r="G11" s="48">
        <v>1.3799281117810435E-2</v>
      </c>
      <c r="H11" s="48">
        <v>1.091062650850236E-2</v>
      </c>
      <c r="I11" s="48">
        <v>9.4643040264407435E-3</v>
      </c>
      <c r="J11" s="48">
        <v>7.6746277528097545E-3</v>
      </c>
      <c r="K11" s="48">
        <v>9.8521776113505554E-3</v>
      </c>
      <c r="L11" s="48">
        <f>'CP GO value'!L11/'CP GO value'!L$30</f>
        <v>7.9219235505458858E-3</v>
      </c>
      <c r="M11" s="48">
        <f>'CP GO value'!M11/'CP GO value'!M$30</f>
        <v>6.8925328712793298E-3</v>
      </c>
      <c r="N11" s="48">
        <f>'CP GO value'!N11/'CP GO value'!N$30</f>
        <v>6.5999330962169369E-3</v>
      </c>
      <c r="O11" s="45" t="s">
        <v>38</v>
      </c>
      <c r="V11" s="3"/>
      <c r="W11" s="3"/>
      <c r="X11" s="3"/>
      <c r="Y11" s="3"/>
    </row>
    <row r="12" spans="1:25" ht="33.75" customHeight="1" x14ac:dyDescent="0.2">
      <c r="A12" s="43" t="s">
        <v>6</v>
      </c>
      <c r="B12" s="44" t="s">
        <v>49</v>
      </c>
      <c r="C12" s="48">
        <v>0.3304719083006441</v>
      </c>
      <c r="D12" s="48">
        <v>0.31119318664199669</v>
      </c>
      <c r="E12" s="48">
        <v>0.33715465823757684</v>
      </c>
      <c r="F12" s="48">
        <v>0.37553360783167816</v>
      </c>
      <c r="G12" s="48">
        <v>0.42983649531267742</v>
      </c>
      <c r="H12" s="48">
        <v>0.46458921858184565</v>
      </c>
      <c r="I12" s="48">
        <v>0.44426770856013154</v>
      </c>
      <c r="J12" s="48">
        <v>0.44535663787429508</v>
      </c>
      <c r="K12" s="48">
        <v>0.31782853134102623</v>
      </c>
      <c r="L12" s="48">
        <f>'CP GO value'!L12/'CP GO value'!L$30</f>
        <v>0.34678464793723746</v>
      </c>
      <c r="M12" s="48">
        <f>'CP GO value'!M12/'CP GO value'!M$30</f>
        <v>0.4063134786176037</v>
      </c>
      <c r="N12" s="48">
        <f>'CP GO value'!N12/'CP GO value'!N$30</f>
        <v>0.39791743534941371</v>
      </c>
      <c r="O12" s="45" t="s">
        <v>42</v>
      </c>
      <c r="V12" s="3"/>
      <c r="W12" s="3"/>
      <c r="X12" s="3"/>
      <c r="Y12" s="3"/>
    </row>
    <row r="13" spans="1:25" ht="33.75" customHeight="1" x14ac:dyDescent="0.2">
      <c r="A13" s="43" t="s">
        <v>8</v>
      </c>
      <c r="B13" s="44" t="s">
        <v>50</v>
      </c>
      <c r="C13" s="48">
        <v>0.19589096350283169</v>
      </c>
      <c r="D13" s="48">
        <v>0.1866057092351904</v>
      </c>
      <c r="E13" s="48">
        <v>0.17824990475654159</v>
      </c>
      <c r="F13" s="48">
        <v>0.1707519986044686</v>
      </c>
      <c r="G13" s="48">
        <v>0.16213830489490644</v>
      </c>
      <c r="H13" s="48">
        <v>0.14795287251793984</v>
      </c>
      <c r="I13" s="48">
        <v>0.14340913451334336</v>
      </c>
      <c r="J13" s="48">
        <v>0.13645063875465391</v>
      </c>
      <c r="K13" s="48">
        <v>0.12550099570091788</v>
      </c>
      <c r="L13" s="48">
        <f>'CP GO value'!L13/'CP GO value'!L$30</f>
        <v>0.13918434717416589</v>
      </c>
      <c r="M13" s="48">
        <f>'CP GO value'!M13/'CP GO value'!M$30</f>
        <v>0.14494243859853501</v>
      </c>
      <c r="N13" s="48">
        <f>'CP GO value'!N13/'CP GO value'!N$30</f>
        <v>0.14604894962650886</v>
      </c>
      <c r="O13" s="46" t="s">
        <v>9</v>
      </c>
      <c r="V13" s="3"/>
      <c r="W13" s="3"/>
      <c r="X13" s="3"/>
      <c r="Y13" s="3"/>
    </row>
    <row r="14" spans="1:25" ht="33.75" customHeight="1" x14ac:dyDescent="0.2">
      <c r="A14" s="43" t="s">
        <v>43</v>
      </c>
      <c r="B14" s="44" t="s">
        <v>52</v>
      </c>
      <c r="C14" s="48">
        <v>2.0135785226063681E-2</v>
      </c>
      <c r="D14" s="48">
        <v>1.8966534372429931E-2</v>
      </c>
      <c r="E14" s="48">
        <v>2.3090161160404965E-2</v>
      </c>
      <c r="F14" s="48">
        <v>2.1884137534300727E-2</v>
      </c>
      <c r="G14" s="48">
        <v>2.1848217672804402E-2</v>
      </c>
      <c r="H14" s="48">
        <v>2.0381293711064733E-2</v>
      </c>
      <c r="I14" s="48">
        <v>2.2045615127177273E-2</v>
      </c>
      <c r="J14" s="48">
        <v>1.8891563542203997E-2</v>
      </c>
      <c r="K14" s="48">
        <v>2.5371630713837915E-2</v>
      </c>
      <c r="L14" s="48">
        <f>'CP GO value'!L14/'CP GO value'!L$30</f>
        <v>3.0856060585015693E-2</v>
      </c>
      <c r="M14" s="48">
        <f>'CP GO value'!M14/'CP GO value'!M$30</f>
        <v>2.5584619434325429E-2</v>
      </c>
      <c r="N14" s="48">
        <f>'CP GO value'!N14/'CP GO value'!N$30</f>
        <v>2.5920555760186821E-2</v>
      </c>
      <c r="O14" s="46" t="s">
        <v>46</v>
      </c>
      <c r="V14" s="3"/>
      <c r="W14" s="3"/>
      <c r="X14" s="3"/>
      <c r="Y14" s="3"/>
    </row>
    <row r="15" spans="1:25" ht="33.75" customHeight="1" x14ac:dyDescent="0.2">
      <c r="A15" s="43" t="s">
        <v>11</v>
      </c>
      <c r="B15" s="44" t="s">
        <v>51</v>
      </c>
      <c r="C15" s="48">
        <v>9.1426791667611668E-2</v>
      </c>
      <c r="D15" s="48">
        <v>9.0274349576569671E-2</v>
      </c>
      <c r="E15" s="48">
        <v>8.9427038868365602E-2</v>
      </c>
      <c r="F15" s="48">
        <v>8.4780029921698793E-2</v>
      </c>
      <c r="G15" s="48">
        <v>8.3852231839490962E-2</v>
      </c>
      <c r="H15" s="48">
        <v>9.1863831740727472E-2</v>
      </c>
      <c r="I15" s="48">
        <v>0.10564924811179488</v>
      </c>
      <c r="J15" s="48">
        <v>0.122712697663524</v>
      </c>
      <c r="K15" s="48">
        <v>0.18715176213864182</v>
      </c>
      <c r="L15" s="48">
        <f>'CP GO value'!L15/'CP GO value'!L$30</f>
        <v>0.16506420545228456</v>
      </c>
      <c r="M15" s="48">
        <f>'CP GO value'!M15/'CP GO value'!M$30</f>
        <v>0.13676790186058785</v>
      </c>
      <c r="N15" s="48">
        <f>'CP GO value'!N15/'CP GO value'!N$30</f>
        <v>0.13493611128667377</v>
      </c>
      <c r="O15" s="46" t="s">
        <v>12</v>
      </c>
      <c r="V15" s="3"/>
      <c r="W15" s="3"/>
      <c r="X15" s="3"/>
      <c r="Y15" s="3"/>
    </row>
    <row r="16" spans="1:25" ht="33.75" customHeight="1" x14ac:dyDescent="0.2">
      <c r="A16" s="43" t="s">
        <v>13</v>
      </c>
      <c r="B16" s="44" t="s">
        <v>53</v>
      </c>
      <c r="C16" s="48">
        <v>6.690962910990321E-2</v>
      </c>
      <c r="D16" s="48">
        <v>6.9924962873828211E-2</v>
      </c>
      <c r="E16" s="48">
        <v>6.442074519065398E-2</v>
      </c>
      <c r="F16" s="48">
        <v>5.6792458721024237E-2</v>
      </c>
      <c r="G16" s="48">
        <v>4.9094856449234489E-2</v>
      </c>
      <c r="H16" s="48">
        <v>4.3728486612107091E-2</v>
      </c>
      <c r="I16" s="48">
        <v>4.5144269001136758E-2</v>
      </c>
      <c r="J16" s="48">
        <v>4.2467146355082148E-2</v>
      </c>
      <c r="K16" s="48">
        <v>4.4217506926263819E-2</v>
      </c>
      <c r="L16" s="48">
        <f>'CP GO value'!L16/'CP GO value'!L$30</f>
        <v>3.9924804515412936E-2</v>
      </c>
      <c r="M16" s="48">
        <f>'CP GO value'!M16/'CP GO value'!M$30</f>
        <v>3.0781270765404951E-2</v>
      </c>
      <c r="N16" s="48">
        <f>'CP GO value'!N16/'CP GO value'!N$30</f>
        <v>3.2498149063558149E-2</v>
      </c>
      <c r="O16" s="46" t="s">
        <v>14</v>
      </c>
      <c r="V16" s="3"/>
      <c r="W16" s="3"/>
      <c r="X16" s="3"/>
      <c r="Y16" s="3"/>
    </row>
    <row r="17" spans="1:25" ht="33.75" customHeight="1" x14ac:dyDescent="0.2">
      <c r="A17" s="43" t="s">
        <v>15</v>
      </c>
      <c r="B17" s="44" t="s">
        <v>54</v>
      </c>
      <c r="C17" s="48">
        <v>1.696480394819538E-2</v>
      </c>
      <c r="D17" s="48">
        <v>2.1447146335361163E-2</v>
      </c>
      <c r="E17" s="48">
        <v>2.1871905979129521E-2</v>
      </c>
      <c r="F17" s="48">
        <v>2.6690047097373049E-2</v>
      </c>
      <c r="G17" s="48">
        <v>2.9304819255424417E-2</v>
      </c>
      <c r="H17" s="48">
        <v>2.7949643623000613E-2</v>
      </c>
      <c r="I17" s="48">
        <v>2.823852641015601E-2</v>
      </c>
      <c r="J17" s="48">
        <v>2.9826259664228891E-2</v>
      </c>
      <c r="K17" s="48">
        <v>3.56110200310241E-2</v>
      </c>
      <c r="L17" s="48">
        <f>'CP GO value'!L17/'CP GO value'!L$30</f>
        <v>3.5781574715419172E-2</v>
      </c>
      <c r="M17" s="48">
        <f>'CP GO value'!M17/'CP GO value'!M$30</f>
        <v>3.5746823825239235E-2</v>
      </c>
      <c r="N17" s="48">
        <f>'CP GO value'!N17/'CP GO value'!N$30</f>
        <v>3.7184844038134275E-2</v>
      </c>
      <c r="O17" s="46" t="s">
        <v>16</v>
      </c>
      <c r="V17" s="3"/>
      <c r="W17" s="3"/>
      <c r="X17" s="3"/>
      <c r="Y17" s="3"/>
    </row>
    <row r="18" spans="1:25" ht="33.75" customHeight="1" x14ac:dyDescent="0.2">
      <c r="A18" s="43" t="s">
        <v>17</v>
      </c>
      <c r="B18" s="44" t="s">
        <v>55</v>
      </c>
      <c r="C18" s="48">
        <v>1.2459119753518804E-2</v>
      </c>
      <c r="D18" s="48">
        <v>1.3653063643369927E-2</v>
      </c>
      <c r="E18" s="48">
        <v>1.2490975495758196E-2</v>
      </c>
      <c r="F18" s="48">
        <v>1.1861136882000937E-2</v>
      </c>
      <c r="G18" s="48">
        <v>1.1549455405687166E-2</v>
      </c>
      <c r="H18" s="48">
        <v>1.0485476631903228E-2</v>
      </c>
      <c r="I18" s="48">
        <v>1.028723414828802E-2</v>
      </c>
      <c r="J18" s="48">
        <v>1.0918574012805299E-2</v>
      </c>
      <c r="K18" s="48">
        <v>1.3151608371430956E-2</v>
      </c>
      <c r="L18" s="48">
        <f>'CP GO value'!L18/'CP GO value'!L$30</f>
        <v>1.4179351921383806E-2</v>
      </c>
      <c r="M18" s="48">
        <f>'CP GO value'!M18/'CP GO value'!M$30</f>
        <v>1.2546612911581564E-2</v>
      </c>
      <c r="N18" s="48">
        <f>'CP GO value'!N18/'CP GO value'!N$30</f>
        <v>1.2875938107902888E-2</v>
      </c>
      <c r="O18" s="46" t="s">
        <v>18</v>
      </c>
      <c r="V18" s="3"/>
      <c r="W18" s="3"/>
      <c r="X18" s="3"/>
      <c r="Y18" s="3"/>
    </row>
    <row r="19" spans="1:25" ht="33.75" customHeight="1" x14ac:dyDescent="0.2">
      <c r="A19" s="43" t="s">
        <v>19</v>
      </c>
      <c r="B19" s="44" t="s">
        <v>56</v>
      </c>
      <c r="C19" s="48">
        <v>2.6883069417108538E-2</v>
      </c>
      <c r="D19" s="48">
        <v>3.3786877488433502E-2</v>
      </c>
      <c r="E19" s="48">
        <v>3.4443237220634811E-2</v>
      </c>
      <c r="F19" s="48">
        <v>4.1374864605385399E-2</v>
      </c>
      <c r="G19" s="48">
        <v>3.233540343087133E-2</v>
      </c>
      <c r="H19" s="48">
        <v>3.0818358934593639E-2</v>
      </c>
      <c r="I19" s="48">
        <v>3.1600926532486369E-2</v>
      </c>
      <c r="J19" s="48">
        <v>2.63338725656392E-2</v>
      </c>
      <c r="K19" s="48">
        <v>3.5240033389910753E-2</v>
      </c>
      <c r="L19" s="48">
        <f>'CP GO value'!L19/'CP GO value'!L$30</f>
        <v>2.6450042739823793E-2</v>
      </c>
      <c r="M19" s="48">
        <f>'CP GO value'!M19/'CP GO value'!M$30</f>
        <v>2.1385988218918024E-2</v>
      </c>
      <c r="N19" s="48">
        <f>'CP GO value'!N19/'CP GO value'!N$30</f>
        <v>2.0384732363169549E-2</v>
      </c>
      <c r="O19" s="46" t="s">
        <v>20</v>
      </c>
      <c r="V19" s="3"/>
      <c r="W19" s="3"/>
      <c r="X19" s="3"/>
      <c r="Y19" s="3"/>
    </row>
    <row r="20" spans="1:25" ht="33.75" customHeight="1" x14ac:dyDescent="0.2">
      <c r="A20" s="43" t="s">
        <v>21</v>
      </c>
      <c r="B20" s="44" t="s">
        <v>57</v>
      </c>
      <c r="C20" s="48">
        <v>4.9513275002436838E-2</v>
      </c>
      <c r="D20" s="48">
        <v>5.0400260862478272E-2</v>
      </c>
      <c r="E20" s="48">
        <v>4.7069779253637672E-2</v>
      </c>
      <c r="F20" s="48">
        <v>4.4161144266431342E-2</v>
      </c>
      <c r="G20" s="48">
        <v>3.900150069994917E-2</v>
      </c>
      <c r="H20" s="48">
        <v>3.5331589252454158E-2</v>
      </c>
      <c r="I20" s="48">
        <v>4.0181664017638355E-2</v>
      </c>
      <c r="J20" s="48">
        <v>3.4811216602824539E-2</v>
      </c>
      <c r="K20" s="48">
        <v>4.4243551056841364E-2</v>
      </c>
      <c r="L20" s="48">
        <f>'CP GO value'!L20/'CP GO value'!L$30</f>
        <v>3.7907303236106971E-2</v>
      </c>
      <c r="M20" s="48">
        <f>'CP GO value'!M20/'CP GO value'!M$30</f>
        <v>3.2453178039816163E-2</v>
      </c>
      <c r="N20" s="48">
        <f>'CP GO value'!N20/'CP GO value'!N$30</f>
        <v>3.1546552869312891E-2</v>
      </c>
      <c r="O20" s="46" t="s">
        <v>22</v>
      </c>
      <c r="V20" s="3"/>
      <c r="W20" s="3"/>
      <c r="X20" s="3"/>
      <c r="Y20" s="3"/>
    </row>
    <row r="21" spans="1:25" ht="33.75" customHeight="1" x14ac:dyDescent="0.2">
      <c r="A21" s="43" t="s">
        <v>23</v>
      </c>
      <c r="B21" s="44" t="s">
        <v>58</v>
      </c>
      <c r="C21" s="48">
        <v>2.3641984887197695E-2</v>
      </c>
      <c r="D21" s="48">
        <v>2.8477536160783121E-2</v>
      </c>
      <c r="E21" s="48">
        <v>2.9245225811807506E-2</v>
      </c>
      <c r="F21" s="48">
        <v>2.6610690658821181E-2</v>
      </c>
      <c r="G21" s="48">
        <v>2.1148803717134537E-2</v>
      </c>
      <c r="H21" s="48">
        <v>2.0070241961703067E-2</v>
      </c>
      <c r="I21" s="48">
        <v>2.2730426836383426E-2</v>
      </c>
      <c r="J21" s="48">
        <v>2.4046316867621285E-2</v>
      </c>
      <c r="K21" s="48">
        <v>3.2926979749950139E-2</v>
      </c>
      <c r="L21" s="48">
        <f>'CP GO value'!L21/'CP GO value'!L$30</f>
        <v>3.3519197030876434E-2</v>
      </c>
      <c r="M21" s="48">
        <f>'CP GO value'!M21/'CP GO value'!M$30</f>
        <v>3.0802439949476783E-2</v>
      </c>
      <c r="N21" s="48">
        <f>'CP GO value'!N21/'CP GO value'!N$30</f>
        <v>3.260514322297061E-2</v>
      </c>
      <c r="O21" s="46" t="s">
        <v>24</v>
      </c>
      <c r="V21" s="3"/>
      <c r="W21" s="3"/>
      <c r="X21" s="3"/>
      <c r="Y21" s="3"/>
    </row>
    <row r="22" spans="1:25" ht="33.75" customHeight="1" x14ac:dyDescent="0.2">
      <c r="A22" s="43" t="s">
        <v>25</v>
      </c>
      <c r="B22" s="44" t="s">
        <v>59</v>
      </c>
      <c r="C22" s="48">
        <v>2.1077160977947706E-2</v>
      </c>
      <c r="D22" s="48">
        <v>2.5388122730810956E-2</v>
      </c>
      <c r="E22" s="48">
        <v>2.6072528817395815E-2</v>
      </c>
      <c r="F22" s="48">
        <v>2.3723803793397346E-2</v>
      </c>
      <c r="G22" s="48">
        <v>2.3670674881373147E-2</v>
      </c>
      <c r="H22" s="48">
        <v>2.246350094407772E-2</v>
      </c>
      <c r="I22" s="48">
        <v>2.4151184838170029E-2</v>
      </c>
      <c r="J22" s="48">
        <v>2.2350297998921187E-2</v>
      </c>
      <c r="K22" s="48">
        <v>2.6095568666077099E-2</v>
      </c>
      <c r="L22" s="48">
        <f>'CP GO value'!L22/'CP GO value'!L$30</f>
        <v>2.4797685005780144E-2</v>
      </c>
      <c r="M22" s="48">
        <f>'CP GO value'!M22/'CP GO value'!M$30</f>
        <v>2.0498100996761321E-2</v>
      </c>
      <c r="N22" s="48">
        <f>'CP GO value'!N22/'CP GO value'!N$30</f>
        <v>2.1677707125734007E-2</v>
      </c>
      <c r="O22" s="46" t="s">
        <v>26</v>
      </c>
      <c r="V22" s="3"/>
      <c r="W22" s="3"/>
      <c r="X22" s="3"/>
      <c r="Y22" s="3"/>
    </row>
    <row r="23" spans="1:25" ht="33.75" customHeight="1" x14ac:dyDescent="0.2">
      <c r="A23" s="43" t="s">
        <v>27</v>
      </c>
      <c r="B23" s="44" t="s">
        <v>60</v>
      </c>
      <c r="C23" s="48">
        <v>1.7065415996536777E-2</v>
      </c>
      <c r="D23" s="48">
        <v>1.9033249249001481E-2</v>
      </c>
      <c r="E23" s="48">
        <v>1.8018222911615138E-2</v>
      </c>
      <c r="F23" s="48">
        <v>1.5822515191739595E-2</v>
      </c>
      <c r="G23" s="48">
        <v>1.4377430161877189E-2</v>
      </c>
      <c r="H23" s="48">
        <v>1.305109345745812E-2</v>
      </c>
      <c r="I23" s="48">
        <v>1.4861458474435032E-2</v>
      </c>
      <c r="J23" s="48">
        <v>1.1143739687796051E-2</v>
      </c>
      <c r="K23" s="48">
        <v>1.6989878484227099E-2</v>
      </c>
      <c r="L23" s="48">
        <f>'CP GO value'!L23/'CP GO value'!L$30</f>
        <v>1.2004485456601583E-2</v>
      </c>
      <c r="M23" s="48">
        <f>'CP GO value'!M23/'CP GO value'!M$30</f>
        <v>1.0700554857790409E-2</v>
      </c>
      <c r="N23" s="48">
        <f>'CP GO value'!N23/'CP GO value'!N$30</f>
        <v>1.1273994211305731E-2</v>
      </c>
      <c r="O23" s="46" t="s">
        <v>28</v>
      </c>
      <c r="V23" s="3"/>
      <c r="W23" s="3"/>
      <c r="X23" s="3"/>
      <c r="Y23" s="3"/>
    </row>
    <row r="24" spans="1:25" ht="33.75" customHeight="1" x14ac:dyDescent="0.2">
      <c r="A24" s="43" t="s">
        <v>29</v>
      </c>
      <c r="B24" s="44" t="s">
        <v>61</v>
      </c>
      <c r="C24" s="48">
        <v>6.7759399176082161E-2</v>
      </c>
      <c r="D24" s="48">
        <v>6.9931693132678135E-2</v>
      </c>
      <c r="E24" s="48">
        <v>6.4662064289173815E-2</v>
      </c>
      <c r="F24" s="48">
        <v>5.5044566940048438E-2</v>
      </c>
      <c r="G24" s="48">
        <v>4.4589984745474237E-2</v>
      </c>
      <c r="H24" s="48">
        <v>4.0042811208309784E-2</v>
      </c>
      <c r="I24" s="48">
        <v>3.8236631599568333E-2</v>
      </c>
      <c r="J24" s="48">
        <v>4.5732459984538586E-2</v>
      </c>
      <c r="K24" s="48">
        <v>5.8739064168247319E-2</v>
      </c>
      <c r="L24" s="48">
        <f>'CP GO value'!L24/'CP GO value'!L$30</f>
        <v>5.7867795231229487E-2</v>
      </c>
      <c r="M24" s="48">
        <f>'CP GO value'!M24/'CP GO value'!M$30</f>
        <v>6.0624797447800881E-2</v>
      </c>
      <c r="N24" s="48">
        <f>'CP GO value'!N24/'CP GO value'!N$30</f>
        <v>6.3546979861869343E-2</v>
      </c>
      <c r="O24" s="46" t="s">
        <v>30</v>
      </c>
      <c r="V24" s="3"/>
      <c r="W24" s="3"/>
      <c r="X24" s="3"/>
      <c r="Y24" s="3"/>
    </row>
    <row r="25" spans="1:25" ht="33.75" customHeight="1" x14ac:dyDescent="0.2">
      <c r="A25" s="43" t="s">
        <v>31</v>
      </c>
      <c r="B25" s="44" t="s">
        <v>62</v>
      </c>
      <c r="C25" s="48">
        <v>1.7315469290533746E-2</v>
      </c>
      <c r="D25" s="48">
        <v>1.7917382915410125E-2</v>
      </c>
      <c r="E25" s="48">
        <v>1.6595279982832015E-2</v>
      </c>
      <c r="F25" s="48">
        <v>1.4896430483203276E-2</v>
      </c>
      <c r="G25" s="48">
        <v>1.3124873962350033E-2</v>
      </c>
      <c r="H25" s="48">
        <v>1.1432986526892881E-2</v>
      </c>
      <c r="I25" s="48">
        <v>1.0976010938013895E-2</v>
      </c>
      <c r="J25" s="48">
        <v>9.9230821453176743E-3</v>
      </c>
      <c r="K25" s="48">
        <v>1.3535744968005043E-2</v>
      </c>
      <c r="L25" s="48">
        <f>'CP GO value'!L25/'CP GO value'!L$30</f>
        <v>1.1661852265138765E-2</v>
      </c>
      <c r="M25" s="48">
        <f>'CP GO value'!M25/'CP GO value'!M$30</f>
        <v>1.0996950348787055E-2</v>
      </c>
      <c r="N25" s="48">
        <f>'CP GO value'!N25/'CP GO value'!N$30</f>
        <v>1.1790900550027355E-2</v>
      </c>
      <c r="O25" s="46" t="s">
        <v>32</v>
      </c>
      <c r="V25" s="3"/>
      <c r="W25" s="3"/>
      <c r="X25" s="3"/>
      <c r="Y25" s="3"/>
    </row>
    <row r="26" spans="1:25" ht="33.75" customHeight="1" x14ac:dyDescent="0.2">
      <c r="A26" s="43" t="s">
        <v>33</v>
      </c>
      <c r="B26" s="44" t="s">
        <v>63</v>
      </c>
      <c r="C26" s="48">
        <v>7.0005941447448339E-3</v>
      </c>
      <c r="D26" s="48">
        <v>7.2270530526895279E-3</v>
      </c>
      <c r="E26" s="48">
        <v>6.6817020050302196E-3</v>
      </c>
      <c r="F26" s="48">
        <v>5.9961877647658236E-3</v>
      </c>
      <c r="G26" s="48">
        <v>4.2594278402583409E-3</v>
      </c>
      <c r="H26" s="48">
        <v>3.7103580003618243E-3</v>
      </c>
      <c r="I26" s="48">
        <v>3.5620552775186796E-3</v>
      </c>
      <c r="J26" s="48">
        <v>7.0887506676233546E-3</v>
      </c>
      <c r="K26" s="48">
        <v>7.7518028910749529E-3</v>
      </c>
      <c r="L26" s="48">
        <f>'CP GO value'!L26/'CP GO value'!L$30</f>
        <v>9.3996909052748573E-3</v>
      </c>
      <c r="M26" s="48">
        <f>'CP GO value'!M26/'CP GO value'!M$30</f>
        <v>8.319490472071216E-3</v>
      </c>
      <c r="N26" s="48">
        <f>'CP GO value'!N26/'CP GO value'!N$30</f>
        <v>8.49554865282659E-3</v>
      </c>
      <c r="O26" s="46" t="s">
        <v>34</v>
      </c>
      <c r="V26" s="3"/>
      <c r="W26" s="3"/>
      <c r="X26" s="3"/>
      <c r="Y26" s="3"/>
    </row>
    <row r="27" spans="1:25" ht="33.75" customHeight="1" x14ac:dyDescent="0.2">
      <c r="A27" s="43" t="s">
        <v>44</v>
      </c>
      <c r="B27" s="44" t="s">
        <v>64</v>
      </c>
      <c r="C27" s="48">
        <v>4.0311833630994323E-3</v>
      </c>
      <c r="D27" s="48">
        <v>4.1724457688036912E-3</v>
      </c>
      <c r="E27" s="48">
        <v>3.8546883565111181E-3</v>
      </c>
      <c r="F27" s="48">
        <v>3.4462089730546049E-3</v>
      </c>
      <c r="G27" s="48">
        <v>4.3705129572749494E-3</v>
      </c>
      <c r="H27" s="48">
        <v>3.8457993303710617E-3</v>
      </c>
      <c r="I27" s="48">
        <v>3.8277158289140318E-3</v>
      </c>
      <c r="J27" s="48">
        <v>2.8923743788953483E-3</v>
      </c>
      <c r="K27" s="48">
        <v>3.8749835300709388E-3</v>
      </c>
      <c r="L27" s="48">
        <f>'CP GO value'!L27/'CP GO value'!L$30</f>
        <v>5.0324470992384037E-3</v>
      </c>
      <c r="M27" s="48">
        <f>'CP GO value'!M27/'CP GO value'!M$30</f>
        <v>3.1841695622194474E-3</v>
      </c>
      <c r="N27" s="48">
        <f>'CP GO value'!N27/'CP GO value'!N$30</f>
        <v>3.1793589734239276E-3</v>
      </c>
      <c r="O27" s="46" t="s">
        <v>45</v>
      </c>
      <c r="V27" s="3"/>
      <c r="W27" s="3"/>
      <c r="X27" s="3"/>
      <c r="Y27" s="3"/>
    </row>
    <row r="28" spans="1:25" ht="33.75" customHeight="1" x14ac:dyDescent="0.2">
      <c r="A28" s="43" t="s">
        <v>36</v>
      </c>
      <c r="B28" s="44" t="s">
        <v>65</v>
      </c>
      <c r="C28" s="48">
        <v>2.6831635036634062E-3</v>
      </c>
      <c r="D28" s="48">
        <v>2.6921303203990598E-3</v>
      </c>
      <c r="E28" s="48">
        <v>2.4977610634731398E-3</v>
      </c>
      <c r="F28" s="48">
        <v>2.0937792465966971E-3</v>
      </c>
      <c r="G28" s="48">
        <v>1.6977256554015006E-3</v>
      </c>
      <c r="H28" s="48">
        <v>1.3718104566864532E-3</v>
      </c>
      <c r="I28" s="48">
        <v>1.36588575840298E-3</v>
      </c>
      <c r="J28" s="48">
        <v>1.3797434812197105E-3</v>
      </c>
      <c r="K28" s="48">
        <v>1.9171602611019409E-3</v>
      </c>
      <c r="L28" s="48">
        <f>'CP GO value'!L28/'CP GO value'!L$30</f>
        <v>1.6625851784640067E-3</v>
      </c>
      <c r="M28" s="48">
        <f>'CP GO value'!M28/'CP GO value'!M$30</f>
        <v>1.4586512218013586E-3</v>
      </c>
      <c r="N28" s="48">
        <f>'CP GO value'!N28/'CP GO value'!N$30</f>
        <v>1.5171658407648328E-3</v>
      </c>
      <c r="O28" s="46" t="s">
        <v>47</v>
      </c>
      <c r="V28" s="3"/>
      <c r="W28" s="3"/>
      <c r="X28" s="3"/>
      <c r="Y28" s="3"/>
    </row>
    <row r="29" spans="1:25" ht="33.75" customHeight="1" x14ac:dyDescent="0.2">
      <c r="A29" s="43"/>
      <c r="B29" s="44" t="s">
        <v>66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f>'CP GO value'!L29/'CP GO value'!L$30</f>
        <v>0</v>
      </c>
      <c r="M29" s="48">
        <f>'CP GO value'!M29/'CP GO value'!M$30</f>
        <v>0</v>
      </c>
      <c r="N29" s="48">
        <f>'CP GO value'!N29/'CP GO value'!N$30</f>
        <v>0</v>
      </c>
      <c r="O29" s="47" t="s">
        <v>39</v>
      </c>
      <c r="V29" s="3"/>
      <c r="W29" s="3"/>
      <c r="X29" s="3"/>
      <c r="Y29" s="3"/>
    </row>
    <row r="30" spans="1:25" ht="33.75" customHeight="1" x14ac:dyDescent="0.2">
      <c r="A30" s="43"/>
      <c r="B30" s="30" t="s">
        <v>71</v>
      </c>
      <c r="C30" s="33">
        <v>1</v>
      </c>
      <c r="D30" s="33">
        <v>1</v>
      </c>
      <c r="E30" s="33">
        <v>1</v>
      </c>
      <c r="F30" s="33">
        <v>1</v>
      </c>
      <c r="G30" s="33">
        <v>1</v>
      </c>
      <c r="H30" s="33">
        <v>1</v>
      </c>
      <c r="I30" s="33">
        <v>1</v>
      </c>
      <c r="J30" s="33">
        <v>1</v>
      </c>
      <c r="K30" s="33">
        <v>1</v>
      </c>
      <c r="L30" s="33">
        <f>'CP GO value'!L30/'CP GO value'!L$30</f>
        <v>1</v>
      </c>
      <c r="M30" s="33">
        <f>'CP GO value'!M30/'CP GO value'!M$30</f>
        <v>1</v>
      </c>
      <c r="N30" s="33">
        <f>'CP GO value'!N30/'CP GO value'!N$30</f>
        <v>1</v>
      </c>
      <c r="O30" s="34" t="s">
        <v>70</v>
      </c>
    </row>
    <row r="31" spans="1:25" ht="33.75" customHeight="1" x14ac:dyDescent="0.2">
      <c r="A31" s="43"/>
      <c r="B31" s="30" t="s">
        <v>68</v>
      </c>
      <c r="C31" s="33">
        <v>0.6695280916993559</v>
      </c>
      <c r="D31" s="33">
        <v>0.68880681335800331</v>
      </c>
      <c r="E31" s="33">
        <v>0.66284534176242316</v>
      </c>
      <c r="F31" s="33">
        <v>0.62446639216832178</v>
      </c>
      <c r="G31" s="33">
        <v>0.57016350468732258</v>
      </c>
      <c r="H31" s="33">
        <v>0.53541078141815435</v>
      </c>
      <c r="I31" s="33">
        <v>0.55573229143986846</v>
      </c>
      <c r="J31" s="33">
        <v>0.55464336212570486</v>
      </c>
      <c r="K31" s="33">
        <v>0.68217146865897371</v>
      </c>
      <c r="L31" s="33">
        <f>'CP GO value'!L31/'CP GO value'!L$30</f>
        <v>0.6532153520627626</v>
      </c>
      <c r="M31" s="33">
        <f>'CP GO value'!M31/'CP GO value'!M$30</f>
        <v>0.5936865213823963</v>
      </c>
      <c r="N31" s="33">
        <f>'CP GO value'!N31/'CP GO value'!N$30</f>
        <v>0.60208256465058629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5" spans="1:15" x14ac:dyDescent="0.2">
      <c r="N35" s="20"/>
    </row>
    <row r="38" spans="1:15" x14ac:dyDescent="0.2">
      <c r="D38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108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74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0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1</v>
      </c>
    </row>
    <row r="9" spans="1:25" s="2" customFormat="1" ht="26.2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26.25" customHeight="1" x14ac:dyDescent="0.2">
      <c r="A10" s="41"/>
      <c r="B10" s="30" t="s">
        <v>48</v>
      </c>
      <c r="C10" s="31">
        <v>78856.332595117347</v>
      </c>
      <c r="D10" s="31">
        <v>80570.090661406997</v>
      </c>
      <c r="E10" s="31">
        <v>86263.456748142868</v>
      </c>
      <c r="F10" s="31">
        <v>103563.04583193066</v>
      </c>
      <c r="G10" s="31">
        <v>126016.58398231798</v>
      </c>
      <c r="H10" s="31">
        <v>147379.55404447325</v>
      </c>
      <c r="I10" s="31">
        <v>159538.25172711289</v>
      </c>
      <c r="J10" s="31">
        <v>195426.91922307108</v>
      </c>
      <c r="K10" s="31">
        <v>195984.0376106519</v>
      </c>
      <c r="L10" s="31">
        <v>252452.92621317136</v>
      </c>
      <c r="M10" s="31">
        <v>302946.97302244452</v>
      </c>
      <c r="N10" s="31">
        <v>333170.59790439729</v>
      </c>
      <c r="O10" s="32" t="s">
        <v>40</v>
      </c>
    </row>
    <row r="11" spans="1:25" ht="26.25" customHeight="1" x14ac:dyDescent="0.2">
      <c r="A11" s="43" t="s">
        <v>5</v>
      </c>
      <c r="B11" s="44" t="s">
        <v>67</v>
      </c>
      <c r="C11" s="49">
        <v>3541.9508833398545</v>
      </c>
      <c r="D11" s="49">
        <v>3578.8400490257027</v>
      </c>
      <c r="E11" s="49">
        <v>3294.809265973367</v>
      </c>
      <c r="F11" s="49">
        <v>3067.196575234525</v>
      </c>
      <c r="G11" s="49">
        <v>2817.473111623246</v>
      </c>
      <c r="H11" s="49">
        <v>2938.1505653710037</v>
      </c>
      <c r="I11" s="49">
        <v>2620.3540348722727</v>
      </c>
      <c r="J11" s="49">
        <v>2740.905854311693</v>
      </c>
      <c r="K11" s="49">
        <v>3025.0416638000506</v>
      </c>
      <c r="L11" s="49">
        <v>2933.6569960689553</v>
      </c>
      <c r="M11" s="49">
        <v>3306.9891996121273</v>
      </c>
      <c r="N11" s="49">
        <v>3467.4590466521145</v>
      </c>
      <c r="O11" s="45" t="s">
        <v>38</v>
      </c>
      <c r="V11" s="3"/>
      <c r="W11" s="3"/>
      <c r="X11" s="3"/>
      <c r="Y11" s="3"/>
    </row>
    <row r="12" spans="1:25" ht="26.25" customHeight="1" x14ac:dyDescent="0.2">
      <c r="A12" s="43" t="s">
        <v>6</v>
      </c>
      <c r="B12" s="44" t="s">
        <v>49</v>
      </c>
      <c r="C12" s="49">
        <v>7402.8202588000131</v>
      </c>
      <c r="D12" s="49">
        <v>6868.3946772719937</v>
      </c>
      <c r="E12" s="49">
        <v>7200.3524219303945</v>
      </c>
      <c r="F12" s="49">
        <v>10104.258932597208</v>
      </c>
      <c r="G12" s="49">
        <v>15582.900499798998</v>
      </c>
      <c r="H12" s="49">
        <v>20811.126083043986</v>
      </c>
      <c r="I12" s="49">
        <v>21459.806514999997</v>
      </c>
      <c r="J12" s="49">
        <v>9680.7500332399995</v>
      </c>
      <c r="K12" s="49">
        <v>10134.718060250001</v>
      </c>
      <c r="L12" s="49">
        <v>10625.14134083333</v>
      </c>
      <c r="M12" s="49">
        <v>12963.28951383333</v>
      </c>
      <c r="N12" s="49">
        <v>14689.805447176663</v>
      </c>
      <c r="O12" s="45" t="s">
        <v>42</v>
      </c>
      <c r="V12" s="3"/>
      <c r="W12" s="3"/>
      <c r="X12" s="3"/>
      <c r="Y12" s="3"/>
    </row>
    <row r="13" spans="1:25" ht="26.25" customHeight="1" x14ac:dyDescent="0.2">
      <c r="A13" s="43" t="s">
        <v>8</v>
      </c>
      <c r="B13" s="44" t="s">
        <v>50</v>
      </c>
      <c r="C13" s="49">
        <v>38437.604181875686</v>
      </c>
      <c r="D13" s="49">
        <v>37625.908764957712</v>
      </c>
      <c r="E13" s="49">
        <v>40892.611327021725</v>
      </c>
      <c r="F13" s="49">
        <v>48518.27853649504</v>
      </c>
      <c r="G13" s="49">
        <v>58565.7146575265</v>
      </c>
      <c r="H13" s="49">
        <v>66568.134078851086</v>
      </c>
      <c r="I13" s="49">
        <v>70925.548283565207</v>
      </c>
      <c r="J13" s="49">
        <v>90315.235761904885</v>
      </c>
      <c r="K13" s="49">
        <v>68388.387001495314</v>
      </c>
      <c r="L13" s="49">
        <v>95776.370890740203</v>
      </c>
      <c r="M13" s="49">
        <v>129575.5019733682</v>
      </c>
      <c r="N13" s="49">
        <v>140999.08868282748</v>
      </c>
      <c r="O13" s="46" t="s">
        <v>9</v>
      </c>
      <c r="V13" s="3"/>
      <c r="W13" s="3"/>
      <c r="X13" s="3"/>
      <c r="Y13" s="3"/>
    </row>
    <row r="14" spans="1:25" ht="26.25" customHeight="1" x14ac:dyDescent="0.2">
      <c r="A14" s="43" t="s">
        <v>43</v>
      </c>
      <c r="B14" s="44" t="s">
        <v>52</v>
      </c>
      <c r="C14" s="49">
        <v>1965.4613582578006</v>
      </c>
      <c r="D14" s="49">
        <v>1757.1330718889881</v>
      </c>
      <c r="E14" s="49">
        <v>2229.8742621892202</v>
      </c>
      <c r="F14" s="49">
        <v>2561.1208037893116</v>
      </c>
      <c r="G14" s="49">
        <v>3027.2810213681769</v>
      </c>
      <c r="H14" s="49">
        <v>3278.2025935990555</v>
      </c>
      <c r="I14" s="49">
        <v>3658.8117123585989</v>
      </c>
      <c r="J14" s="49">
        <v>3856.1362392000169</v>
      </c>
      <c r="K14" s="49">
        <v>5210.5666406000009</v>
      </c>
      <c r="L14" s="49">
        <v>12636.2526437083</v>
      </c>
      <c r="M14" s="49">
        <v>12343.221319833301</v>
      </c>
      <c r="N14" s="49">
        <v>13589.061494360578</v>
      </c>
      <c r="O14" s="46" t="s">
        <v>46</v>
      </c>
      <c r="V14" s="3"/>
      <c r="W14" s="3"/>
      <c r="X14" s="3"/>
      <c r="Y14" s="3"/>
    </row>
    <row r="15" spans="1:25" ht="26.25" customHeight="1" x14ac:dyDescent="0.2">
      <c r="A15" s="43" t="s">
        <v>11</v>
      </c>
      <c r="B15" s="44" t="s">
        <v>51</v>
      </c>
      <c r="C15" s="49">
        <v>10973.2108761</v>
      </c>
      <c r="D15" s="49">
        <v>10645.768905028001</v>
      </c>
      <c r="E15" s="49">
        <v>11613.767928542398</v>
      </c>
      <c r="F15" s="49">
        <v>14653.922465064956</v>
      </c>
      <c r="G15" s="49">
        <v>18749.328589070265</v>
      </c>
      <c r="H15" s="49">
        <v>24824.929158469982</v>
      </c>
      <c r="I15" s="49">
        <v>31179.139142510659</v>
      </c>
      <c r="J15" s="49">
        <v>50747.474120133651</v>
      </c>
      <c r="K15" s="49">
        <v>67395.089348038629</v>
      </c>
      <c r="L15" s="49">
        <v>73276.337080947298</v>
      </c>
      <c r="M15" s="49">
        <v>84013.153440086098</v>
      </c>
      <c r="N15" s="49">
        <v>91877.155395549489</v>
      </c>
      <c r="O15" s="46" t="s">
        <v>12</v>
      </c>
      <c r="V15" s="3"/>
      <c r="W15" s="3"/>
      <c r="X15" s="3"/>
      <c r="Y15" s="3"/>
    </row>
    <row r="16" spans="1:25" ht="26.25" customHeight="1" x14ac:dyDescent="0.2">
      <c r="A16" s="43" t="s">
        <v>13</v>
      </c>
      <c r="B16" s="44" t="s">
        <v>53</v>
      </c>
      <c r="C16" s="49">
        <v>5953.1612049855003</v>
      </c>
      <c r="D16" s="49">
        <v>6074.4799104347885</v>
      </c>
      <c r="E16" s="49">
        <v>5918.6403345329072</v>
      </c>
      <c r="F16" s="49">
        <v>6430.1228667654441</v>
      </c>
      <c r="G16" s="49">
        <v>6775.4988975985352</v>
      </c>
      <c r="H16" s="49">
        <v>7144.505748957683</v>
      </c>
      <c r="I16" s="49">
        <v>7803.4545951055397</v>
      </c>
      <c r="J16" s="49">
        <v>8001.7508554577325</v>
      </c>
      <c r="K16" s="49">
        <v>6576.9454928969662</v>
      </c>
      <c r="L16" s="49">
        <v>9222.7419913197409</v>
      </c>
      <c r="M16" s="49">
        <v>9618.0599192658192</v>
      </c>
      <c r="N16" s="49">
        <v>11095.092261341289</v>
      </c>
      <c r="O16" s="46" t="s">
        <v>14</v>
      </c>
      <c r="V16" s="3"/>
      <c r="W16" s="3"/>
      <c r="X16" s="3"/>
      <c r="Y16" s="3"/>
    </row>
    <row r="17" spans="1:25" ht="26.25" customHeight="1" x14ac:dyDescent="0.2">
      <c r="A17" s="43" t="s">
        <v>15</v>
      </c>
      <c r="B17" s="44" t="s">
        <v>54</v>
      </c>
      <c r="C17" s="49">
        <v>1529.6770500878756</v>
      </c>
      <c r="D17" s="49">
        <v>1799.2920919442047</v>
      </c>
      <c r="E17" s="49">
        <v>2226.9018584794007</v>
      </c>
      <c r="F17" s="49">
        <v>3273.8990290974516</v>
      </c>
      <c r="G17" s="49">
        <v>7055.4189611923421</v>
      </c>
      <c r="H17" s="49">
        <v>8107.9059882040428</v>
      </c>
      <c r="I17" s="49">
        <v>8719.0673311579067</v>
      </c>
      <c r="J17" s="49">
        <v>11555.801004372708</v>
      </c>
      <c r="K17" s="49">
        <v>12513.629660226672</v>
      </c>
      <c r="L17" s="49">
        <v>12593.048062746035</v>
      </c>
      <c r="M17" s="49">
        <v>14549.072500481387</v>
      </c>
      <c r="N17" s="49">
        <v>16328.747586903297</v>
      </c>
      <c r="O17" s="46" t="s">
        <v>16</v>
      </c>
      <c r="V17" s="3"/>
      <c r="W17" s="3"/>
      <c r="X17" s="3"/>
      <c r="Y17" s="3"/>
    </row>
    <row r="18" spans="1:25" ht="26.25" customHeight="1" x14ac:dyDescent="0.2">
      <c r="A18" s="43" t="s">
        <v>17</v>
      </c>
      <c r="B18" s="44" t="s">
        <v>55</v>
      </c>
      <c r="C18" s="49">
        <v>1343.5970403400001</v>
      </c>
      <c r="D18" s="49">
        <v>1650.3689180699998</v>
      </c>
      <c r="E18" s="49">
        <v>1650.6343252799998</v>
      </c>
      <c r="F18" s="49">
        <v>2026.3685677200001</v>
      </c>
      <c r="G18" s="49">
        <v>2606.2840238939998</v>
      </c>
      <c r="H18" s="49">
        <v>2782.4708134599996</v>
      </c>
      <c r="I18" s="49">
        <v>2751.5758472831694</v>
      </c>
      <c r="J18" s="49">
        <v>3595.1068296513095</v>
      </c>
      <c r="K18" s="49">
        <v>4026.7067516681923</v>
      </c>
      <c r="L18" s="49">
        <v>5857.3395243831692</v>
      </c>
      <c r="M18" s="49">
        <v>6891.8432840893101</v>
      </c>
      <c r="N18" s="49">
        <v>7684.1897034229432</v>
      </c>
      <c r="O18" s="46" t="s">
        <v>18</v>
      </c>
      <c r="V18" s="3"/>
      <c r="W18" s="3"/>
      <c r="X18" s="3"/>
      <c r="Y18" s="3"/>
    </row>
    <row r="19" spans="1:25" ht="26.25" customHeight="1" x14ac:dyDescent="0.2">
      <c r="A19" s="43" t="s">
        <v>19</v>
      </c>
      <c r="B19" s="44" t="s">
        <v>56</v>
      </c>
      <c r="C19" s="49">
        <v>2370.9548225467001</v>
      </c>
      <c r="D19" s="49">
        <v>2833.3888938950859</v>
      </c>
      <c r="E19" s="49">
        <v>3477.5557680173911</v>
      </c>
      <c r="F19" s="49">
        <v>5036.9068891724528</v>
      </c>
      <c r="G19" s="49">
        <v>2118.7084226891475</v>
      </c>
      <c r="H19" s="49">
        <v>1975.6565775562062</v>
      </c>
      <c r="I19" s="49">
        <v>1464.5822614098684</v>
      </c>
      <c r="J19" s="49">
        <v>1718.2603274682517</v>
      </c>
      <c r="K19" s="49">
        <v>3601.8297329380866</v>
      </c>
      <c r="L19" s="49">
        <v>5969.1283034333401</v>
      </c>
      <c r="M19" s="49">
        <v>6859.232845132693</v>
      </c>
      <c r="N19" s="49">
        <v>7305.4866956121814</v>
      </c>
      <c r="O19" s="46" t="s">
        <v>20</v>
      </c>
      <c r="V19" s="3"/>
      <c r="W19" s="3"/>
      <c r="X19" s="3"/>
      <c r="Y19" s="3"/>
    </row>
    <row r="20" spans="1:25" ht="26.25" customHeight="1" x14ac:dyDescent="0.2">
      <c r="A20" s="43" t="s">
        <v>21</v>
      </c>
      <c r="B20" s="44" t="s">
        <v>57</v>
      </c>
      <c r="C20" s="49">
        <v>3420.7795784339996</v>
      </c>
      <c r="D20" s="49">
        <v>3012.5780693699999</v>
      </c>
      <c r="E20" s="49">
        <v>2661.5598141000009</v>
      </c>
      <c r="F20" s="49">
        <v>3261.4483273599999</v>
      </c>
      <c r="G20" s="49">
        <v>2975.714850881071</v>
      </c>
      <c r="H20" s="49">
        <v>2629.7008517501959</v>
      </c>
      <c r="I20" s="49">
        <v>2453.6353618770836</v>
      </c>
      <c r="J20" s="49">
        <v>3446.0069917356959</v>
      </c>
      <c r="K20" s="49">
        <v>4528.1333354613553</v>
      </c>
      <c r="L20" s="49">
        <v>6506.3789162324501</v>
      </c>
      <c r="M20" s="49">
        <v>6867.6770099567302</v>
      </c>
      <c r="N20" s="49">
        <v>7246.6036307693348</v>
      </c>
      <c r="O20" s="46" t="s">
        <v>22</v>
      </c>
      <c r="V20" s="3"/>
      <c r="W20" s="3"/>
      <c r="X20" s="3"/>
      <c r="Y20" s="3"/>
    </row>
    <row r="21" spans="1:25" ht="26.25" customHeight="1" x14ac:dyDescent="0.2">
      <c r="A21" s="43" t="s">
        <v>23</v>
      </c>
      <c r="B21" s="44" t="s">
        <v>58</v>
      </c>
      <c r="C21" s="49">
        <v>738.76360570559359</v>
      </c>
      <c r="D21" s="49">
        <v>1800.6222786142505</v>
      </c>
      <c r="E21" s="49">
        <v>1933.4605311524067</v>
      </c>
      <c r="F21" s="49">
        <v>1956.0531958469621</v>
      </c>
      <c r="G21" s="49">
        <v>1006.6521065401338</v>
      </c>
      <c r="H21" s="49">
        <v>687.67230615387041</v>
      </c>
      <c r="I21" s="49">
        <v>617</v>
      </c>
      <c r="J21" s="49">
        <v>1459.8581684444762</v>
      </c>
      <c r="K21" s="49">
        <v>1981.1604165504905</v>
      </c>
      <c r="L21" s="49">
        <v>4135.0835434116088</v>
      </c>
      <c r="M21" s="49">
        <v>3037.7339976411172</v>
      </c>
      <c r="N21" s="49">
        <v>3493.3940972872847</v>
      </c>
      <c r="O21" s="46" t="s">
        <v>24</v>
      </c>
      <c r="V21" s="3"/>
      <c r="W21" s="3"/>
      <c r="X21" s="3"/>
      <c r="Y21" s="3"/>
    </row>
    <row r="22" spans="1:25" ht="26.25" customHeight="1" x14ac:dyDescent="0.2">
      <c r="A22" s="43" t="s">
        <v>25</v>
      </c>
      <c r="B22" s="44" t="s">
        <v>59</v>
      </c>
      <c r="C22" s="49">
        <v>658.61811165177232</v>
      </c>
      <c r="D22" s="49">
        <v>1605.2800053764881</v>
      </c>
      <c r="E22" s="49">
        <v>1723.7071698525185</v>
      </c>
      <c r="F22" s="49">
        <v>1743.8488471676835</v>
      </c>
      <c r="G22" s="49">
        <v>2470.9800448699439</v>
      </c>
      <c r="H22" s="49">
        <v>2430.7722607966175</v>
      </c>
      <c r="I22" s="49">
        <v>2507.572736007186</v>
      </c>
      <c r="J22" s="49">
        <v>3088.1418955605163</v>
      </c>
      <c r="K22" s="49">
        <v>3070.6231827925008</v>
      </c>
      <c r="L22" s="49">
        <v>5412.4635961565054</v>
      </c>
      <c r="M22" s="49">
        <v>5948.1261983677368</v>
      </c>
      <c r="N22" s="49">
        <v>6847.1564807198993</v>
      </c>
      <c r="O22" s="46" t="s">
        <v>26</v>
      </c>
      <c r="V22" s="3"/>
      <c r="W22" s="3"/>
      <c r="X22" s="3"/>
      <c r="Y22" s="3"/>
    </row>
    <row r="23" spans="1:25" ht="26.25" customHeight="1" x14ac:dyDescent="0.2">
      <c r="A23" s="43" t="s">
        <v>27</v>
      </c>
      <c r="B23" s="44" t="s">
        <v>60</v>
      </c>
      <c r="C23" s="49">
        <v>1313.9861115103256</v>
      </c>
      <c r="D23" s="49">
        <v>1708.6807964975887</v>
      </c>
      <c r="E23" s="49">
        <v>1700.4092700988322</v>
      </c>
      <c r="F23" s="49">
        <v>1703.2483027987973</v>
      </c>
      <c r="G23" s="49">
        <v>1869.8071988956995</v>
      </c>
      <c r="H23" s="49">
        <v>1892.0359882736091</v>
      </c>
      <c r="I23" s="49">
        <v>2133.0301600869152</v>
      </c>
      <c r="J23" s="49">
        <v>2321.3367403728953</v>
      </c>
      <c r="K23" s="49">
        <v>3623.4344906828169</v>
      </c>
      <c r="L23" s="49">
        <v>3414.7485799531228</v>
      </c>
      <c r="M23" s="49">
        <v>3463.8427577629627</v>
      </c>
      <c r="N23" s="49">
        <v>3926.6879506802807</v>
      </c>
      <c r="O23" s="46" t="s">
        <v>28</v>
      </c>
      <c r="V23" s="3"/>
      <c r="W23" s="3"/>
      <c r="X23" s="3"/>
      <c r="Y23" s="3"/>
    </row>
    <row r="24" spans="1:25" ht="26.25" customHeight="1" x14ac:dyDescent="0.2">
      <c r="A24" s="43" t="s">
        <v>29</v>
      </c>
      <c r="B24" s="44" t="s">
        <v>61</v>
      </c>
      <c r="C24" s="49">
        <v>10101.83021638</v>
      </c>
      <c r="D24" s="49">
        <v>11343.386819253001</v>
      </c>
      <c r="E24" s="49">
        <v>12057.5021767131</v>
      </c>
      <c r="F24" s="49">
        <v>13080.414286940002</v>
      </c>
      <c r="G24" s="49">
        <v>13643.165999999997</v>
      </c>
      <c r="H24" s="49">
        <v>16239.877500000002</v>
      </c>
      <c r="I24" s="49">
        <v>16737.107881911252</v>
      </c>
      <c r="J24" s="49">
        <v>24727.782841236611</v>
      </c>
      <c r="K24" s="49">
        <v>25486.114717859997</v>
      </c>
      <c r="L24" s="49">
        <v>24047.809419147172</v>
      </c>
      <c r="M24" s="49">
        <v>40754.190676731589</v>
      </c>
      <c r="N24" s="49">
        <v>49720.112625612543</v>
      </c>
      <c r="O24" s="46" t="s">
        <v>30</v>
      </c>
      <c r="V24" s="3"/>
      <c r="W24" s="3"/>
      <c r="X24" s="3"/>
      <c r="Y24" s="3"/>
    </row>
    <row r="25" spans="1:25" ht="26.25" customHeight="1" x14ac:dyDescent="0.2">
      <c r="A25" s="43" t="s">
        <v>31</v>
      </c>
      <c r="B25" s="44" t="s">
        <v>62</v>
      </c>
      <c r="C25" s="49">
        <v>1600.777067299093</v>
      </c>
      <c r="D25" s="49">
        <v>1600.9991225343492</v>
      </c>
      <c r="E25" s="49">
        <v>1464.1704606345356</v>
      </c>
      <c r="F25" s="49">
        <v>1514.7292082343338</v>
      </c>
      <c r="G25" s="49">
        <v>1829.4454490580633</v>
      </c>
      <c r="H25" s="49">
        <v>2172.5920830986311</v>
      </c>
      <c r="I25" s="49">
        <v>2004.4620172169907</v>
      </c>
      <c r="J25" s="49">
        <v>2184.2570532145046</v>
      </c>
      <c r="K25" s="49">
        <v>3111.3564587129331</v>
      </c>
      <c r="L25" s="49">
        <v>4039.9948949030927</v>
      </c>
      <c r="M25" s="49">
        <v>4412.5784536214878</v>
      </c>
      <c r="N25" s="49">
        <v>5274.5561464156699</v>
      </c>
      <c r="O25" s="46" t="s">
        <v>32</v>
      </c>
      <c r="V25" s="3"/>
      <c r="W25" s="3"/>
      <c r="X25" s="3"/>
      <c r="Y25" s="3"/>
    </row>
    <row r="26" spans="1:25" ht="26.25" customHeight="1" x14ac:dyDescent="0.2">
      <c r="A26" s="43" t="s">
        <v>33</v>
      </c>
      <c r="B26" s="44" t="s">
        <v>63</v>
      </c>
      <c r="C26" s="49">
        <v>653.27922501776686</v>
      </c>
      <c r="D26" s="49">
        <v>648.90110170091259</v>
      </c>
      <c r="E26" s="49">
        <v>592.23627824087737</v>
      </c>
      <c r="F26" s="49">
        <v>612.8724856072422</v>
      </c>
      <c r="G26" s="49">
        <v>789.51225415278577</v>
      </c>
      <c r="H26" s="49">
        <v>911.62593048971394</v>
      </c>
      <c r="I26" s="49">
        <v>879.8937352631599</v>
      </c>
      <c r="J26" s="49">
        <v>3007.357716521401</v>
      </c>
      <c r="K26" s="49">
        <v>2354.7873180676193</v>
      </c>
      <c r="L26" s="49">
        <v>5216.8585466666509</v>
      </c>
      <c r="M26" s="49">
        <v>4547.1271585637078</v>
      </c>
      <c r="N26" s="49">
        <v>5046.1102249548067</v>
      </c>
      <c r="O26" s="46" t="s">
        <v>34</v>
      </c>
      <c r="V26" s="3"/>
      <c r="W26" s="3"/>
      <c r="X26" s="3"/>
      <c r="Y26" s="3"/>
    </row>
    <row r="27" spans="1:25" ht="26.25" customHeight="1" x14ac:dyDescent="0.2">
      <c r="A27" s="43" t="s">
        <v>44</v>
      </c>
      <c r="B27" s="44" t="s">
        <v>64</v>
      </c>
      <c r="C27" s="49">
        <v>372.47079759936014</v>
      </c>
      <c r="D27" s="49">
        <v>372.03207416691873</v>
      </c>
      <c r="E27" s="49">
        <v>344.3255461969041</v>
      </c>
      <c r="F27" s="49">
        <v>360.21912633927735</v>
      </c>
      <c r="G27" s="49">
        <v>751.57874404015968</v>
      </c>
      <c r="H27" s="49">
        <v>853.77386814772547</v>
      </c>
      <c r="I27" s="49">
        <v>813.95335527541351</v>
      </c>
      <c r="J27" s="49">
        <v>1154.5466232170359</v>
      </c>
      <c r="K27" s="49">
        <v>969.76139193162589</v>
      </c>
      <c r="L27" s="49">
        <v>1343.7602179</v>
      </c>
      <c r="M27" s="49">
        <v>1417.2004607852127</v>
      </c>
      <c r="N27" s="49">
        <v>1546.6066904933796</v>
      </c>
      <c r="O27" s="46" t="s">
        <v>45</v>
      </c>
      <c r="V27" s="3"/>
      <c r="W27" s="3"/>
      <c r="X27" s="3"/>
      <c r="Y27" s="3"/>
    </row>
    <row r="28" spans="1:25" ht="26.25" customHeight="1" x14ac:dyDescent="0.2">
      <c r="A28" s="43" t="s">
        <v>36</v>
      </c>
      <c r="B28" s="44" t="s">
        <v>65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6" t="s">
        <v>47</v>
      </c>
      <c r="V28" s="3"/>
      <c r="W28" s="3"/>
      <c r="X28" s="3"/>
      <c r="Y28" s="3"/>
    </row>
    <row r="29" spans="1:25" ht="26.25" customHeight="1" x14ac:dyDescent="0.2">
      <c r="A29" s="43"/>
      <c r="B29" s="44" t="s">
        <v>66</v>
      </c>
      <c r="C29" s="49">
        <v>5873.6909999999998</v>
      </c>
      <c r="D29" s="49">
        <v>7261.7020000000002</v>
      </c>
      <c r="E29" s="49">
        <v>8241.0560000000005</v>
      </c>
      <c r="F29" s="49">
        <v>9087.6309999999994</v>
      </c>
      <c r="G29" s="49">
        <v>11435.806</v>
      </c>
      <c r="H29" s="49">
        <v>13654.231</v>
      </c>
      <c r="I29" s="49">
        <v>16233</v>
      </c>
      <c r="J29" s="49">
        <v>19815.455317100001</v>
      </c>
      <c r="K29" s="49">
        <v>22574.979521779707</v>
      </c>
      <c r="L29" s="49">
        <v>22475.070671735401</v>
      </c>
      <c r="M29" s="49">
        <v>27664.615607483003</v>
      </c>
      <c r="N29" s="49">
        <v>29043</v>
      </c>
      <c r="O29" s="47" t="s">
        <v>39</v>
      </c>
      <c r="V29" s="3"/>
      <c r="W29" s="3"/>
      <c r="X29" s="3"/>
      <c r="Y29" s="3"/>
    </row>
    <row r="30" spans="1:25" ht="26.25" customHeight="1" x14ac:dyDescent="0.2">
      <c r="A30" s="43"/>
      <c r="B30" s="30" t="s">
        <v>71</v>
      </c>
      <c r="C30" s="31">
        <v>98252.633389931347</v>
      </c>
      <c r="D30" s="31">
        <v>102187.75755003</v>
      </c>
      <c r="E30" s="31">
        <v>109223.57473895597</v>
      </c>
      <c r="F30" s="31">
        <v>128992.53944623066</v>
      </c>
      <c r="G30" s="31">
        <v>154071.27083319906</v>
      </c>
      <c r="H30" s="31">
        <v>179903.36339622343</v>
      </c>
      <c r="I30" s="31">
        <v>194961.99497090123</v>
      </c>
      <c r="J30" s="31">
        <v>243416.1643731434</v>
      </c>
      <c r="K30" s="31">
        <v>248573.26518575294</v>
      </c>
      <c r="L30" s="31">
        <v>305482.18522028637</v>
      </c>
      <c r="M30" s="31">
        <v>378233.45631661586</v>
      </c>
      <c r="N30" s="31">
        <v>419180.31416077918</v>
      </c>
      <c r="O30" s="34" t="s">
        <v>70</v>
      </c>
    </row>
    <row r="31" spans="1:25" ht="26.25" customHeight="1" x14ac:dyDescent="0.2">
      <c r="A31" s="43"/>
      <c r="B31" s="30" t="s">
        <v>68</v>
      </c>
      <c r="C31" s="31">
        <v>90849.813131131334</v>
      </c>
      <c r="D31" s="31">
        <v>95319.362872758007</v>
      </c>
      <c r="E31" s="31">
        <v>102023.22231702557</v>
      </c>
      <c r="F31" s="31">
        <v>118888.28051363345</v>
      </c>
      <c r="G31" s="31">
        <v>138488.37033340006</v>
      </c>
      <c r="H31" s="31">
        <v>159092.23731317944</v>
      </c>
      <c r="I31" s="31">
        <v>173502.18845590123</v>
      </c>
      <c r="J31" s="31">
        <v>233735.41433990339</v>
      </c>
      <c r="K31" s="31">
        <v>238438.54712550296</v>
      </c>
      <c r="L31" s="31">
        <v>294857.04387945303</v>
      </c>
      <c r="M31" s="31">
        <v>365270.16680278251</v>
      </c>
      <c r="N31" s="31">
        <v>404490.5087136025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5" spans="1:15" x14ac:dyDescent="0.2">
      <c r="N35" s="20"/>
    </row>
    <row r="38" spans="1:15" x14ac:dyDescent="0.2">
      <c r="D38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0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2" spans="1:25" ht="15" x14ac:dyDescent="0.25">
      <c r="B2"/>
    </row>
    <row r="7" spans="1:25" s="16" customFormat="1" ht="18" customHeight="1" x14ac:dyDescent="0.25">
      <c r="A7" s="52" t="s">
        <v>132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5" ht="15" x14ac:dyDescent="0.25">
      <c r="A8" s="51" t="s">
        <v>79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5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25" s="11" customFormat="1" ht="12" x14ac:dyDescent="0.2">
      <c r="A10" s="6" t="s">
        <v>41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10" t="s">
        <v>41</v>
      </c>
    </row>
    <row r="11" spans="1:25" s="2" customFormat="1" ht="21.75" customHeight="1" x14ac:dyDescent="0.2">
      <c r="A11" s="38" t="s">
        <v>2</v>
      </c>
      <c r="B11" s="26" t="s">
        <v>3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8">
        <v>2011</v>
      </c>
      <c r="N11" s="28" t="s">
        <v>143</v>
      </c>
      <c r="O11" s="29" t="s">
        <v>4</v>
      </c>
    </row>
    <row r="12" spans="1:25" ht="21.75" customHeight="1" x14ac:dyDescent="0.2">
      <c r="A12" s="41"/>
      <c r="B12" s="30" t="s">
        <v>48</v>
      </c>
      <c r="C12" s="33" t="s">
        <v>90</v>
      </c>
      <c r="D12" s="33">
        <v>2.1732662550880022E-2</v>
      </c>
      <c r="E12" s="33">
        <v>7.066351843467622E-2</v>
      </c>
      <c r="F12" s="33">
        <v>0.2005436570238095</v>
      </c>
      <c r="G12" s="33">
        <v>0.21681033007494288</v>
      </c>
      <c r="H12" s="33">
        <v>0.16952506874137141</v>
      </c>
      <c r="I12" s="33">
        <v>8.2499216132589481E-2</v>
      </c>
      <c r="J12" s="33">
        <v>0.22495337079000377</v>
      </c>
      <c r="K12" s="33">
        <v>2.8507760844600494E-3</v>
      </c>
      <c r="L12" s="33">
        <f>'CP IC value'!L10/'CP IC value'!K10-1</f>
        <v>0.28813004003265985</v>
      </c>
      <c r="M12" s="33">
        <f>'CP IC value'!M10/'CP IC value'!L10-1</f>
        <v>0.20001371173109694</v>
      </c>
      <c r="N12" s="33">
        <f>'CP IC value'!N10/'CP IC value'!M10-1</f>
        <v>9.9765396499649439E-2</v>
      </c>
      <c r="O12" s="32" t="s">
        <v>40</v>
      </c>
    </row>
    <row r="13" spans="1:25" ht="21.75" customHeight="1" x14ac:dyDescent="0.2">
      <c r="A13" s="43" t="s">
        <v>5</v>
      </c>
      <c r="B13" s="44" t="s">
        <v>67</v>
      </c>
      <c r="C13" s="48" t="s">
        <v>90</v>
      </c>
      <c r="D13" s="48">
        <v>1.0414928637029419E-2</v>
      </c>
      <c r="E13" s="48">
        <v>-7.9363922153955935E-2</v>
      </c>
      <c r="F13" s="48">
        <v>-6.9082205482871806E-2</v>
      </c>
      <c r="G13" s="48">
        <v>-8.141749558134681E-2</v>
      </c>
      <c r="H13" s="48">
        <v>4.2831803167850291E-2</v>
      </c>
      <c r="I13" s="48">
        <v>-0.10816209837721591</v>
      </c>
      <c r="J13" s="48">
        <v>4.6005928143712183E-2</v>
      </c>
      <c r="K13" s="48">
        <v>0.10366492852769316</v>
      </c>
      <c r="L13" s="48">
        <f>'CP IC value'!L11/'CP IC value'!K11-1</f>
        <v>-3.0209391435719324E-2</v>
      </c>
      <c r="M13" s="48">
        <f>'CP IC value'!M11/'CP IC value'!L11-1</f>
        <v>0.12725830049096754</v>
      </c>
      <c r="N13" s="48">
        <f>'CP IC value'!N11/'CP IC value'!M11-1</f>
        <v>4.8524454527643535E-2</v>
      </c>
      <c r="O13" s="45" t="s">
        <v>38</v>
      </c>
      <c r="V13" s="3"/>
      <c r="W13" s="3"/>
      <c r="X13" s="3"/>
      <c r="Y13" s="3"/>
    </row>
    <row r="14" spans="1:25" ht="21.75" customHeight="1" x14ac:dyDescent="0.2">
      <c r="A14" s="43" t="s">
        <v>6</v>
      </c>
      <c r="B14" s="44" t="s">
        <v>49</v>
      </c>
      <c r="C14" s="48" t="s">
        <v>90</v>
      </c>
      <c r="D14" s="48">
        <v>-7.2192159588465921E-2</v>
      </c>
      <c r="E14" s="48">
        <v>4.8331198228440897E-2</v>
      </c>
      <c r="F14" s="48">
        <v>0.40330060815110547</v>
      </c>
      <c r="G14" s="48">
        <v>0.54221112144377281</v>
      </c>
      <c r="H14" s="48">
        <v>0.33551042588717217</v>
      </c>
      <c r="I14" s="48">
        <v>3.1169886212189635E-2</v>
      </c>
      <c r="J14" s="48">
        <v>-0.54888922104337989</v>
      </c>
      <c r="K14" s="48">
        <v>4.689388998282662E-2</v>
      </c>
      <c r="L14" s="48">
        <f>'CP IC value'!L12/'CP IC value'!K12-1</f>
        <v>4.8390421683938811E-2</v>
      </c>
      <c r="M14" s="48">
        <f>'CP IC value'!M12/'CP IC value'!L12-1</f>
        <v>0.22005807715839931</v>
      </c>
      <c r="N14" s="48">
        <f>'CP IC value'!N12/'CP IC value'!M12-1</f>
        <v>0.1331850169280675</v>
      </c>
      <c r="O14" s="45" t="s">
        <v>42</v>
      </c>
      <c r="V14" s="3"/>
      <c r="W14" s="3"/>
      <c r="X14" s="3"/>
      <c r="Y14" s="3"/>
    </row>
    <row r="15" spans="1:25" ht="21.75" customHeight="1" x14ac:dyDescent="0.2">
      <c r="A15" s="43" t="s">
        <v>8</v>
      </c>
      <c r="B15" s="44" t="s">
        <v>50</v>
      </c>
      <c r="C15" s="48" t="s">
        <v>90</v>
      </c>
      <c r="D15" s="48">
        <v>-2.1117221902730021E-2</v>
      </c>
      <c r="E15" s="48">
        <v>8.6820562460577788E-2</v>
      </c>
      <c r="F15" s="48">
        <v>0.18648031910924434</v>
      </c>
      <c r="G15" s="48">
        <v>0.20708558555872636</v>
      </c>
      <c r="H15" s="48">
        <v>0.13664000291160394</v>
      </c>
      <c r="I15" s="48">
        <v>6.545795920241182E-2</v>
      </c>
      <c r="J15" s="48">
        <v>0.2733808613056945</v>
      </c>
      <c r="K15" s="48">
        <v>-0.24278128242077124</v>
      </c>
      <c r="L15" s="48">
        <f>'CP IC value'!L13/'CP IC value'!K13-1</f>
        <v>0.40047711446456624</v>
      </c>
      <c r="M15" s="48">
        <f>'CP IC value'!M13/'CP IC value'!L13-1</f>
        <v>0.35289634351655885</v>
      </c>
      <c r="N15" s="48">
        <f>'CP IC value'!N13/'CP IC value'!M13-1</f>
        <v>8.8161624191949395E-2</v>
      </c>
      <c r="O15" s="46" t="s">
        <v>9</v>
      </c>
      <c r="V15" s="3"/>
      <c r="W15" s="3"/>
      <c r="X15" s="3"/>
      <c r="Y15" s="3"/>
    </row>
    <row r="16" spans="1:25" ht="21.75" customHeight="1" x14ac:dyDescent="0.2">
      <c r="A16" s="43" t="s">
        <v>43</v>
      </c>
      <c r="B16" s="44" t="s">
        <v>52</v>
      </c>
      <c r="C16" s="48" t="s">
        <v>90</v>
      </c>
      <c r="D16" s="48">
        <v>-0.10599459790625254</v>
      </c>
      <c r="E16" s="48">
        <v>0.26904120004526266</v>
      </c>
      <c r="F16" s="48">
        <v>0.14854942595502396</v>
      </c>
      <c r="G16" s="48">
        <v>0.18201414665374505</v>
      </c>
      <c r="H16" s="48">
        <v>8.2886778749557521E-2</v>
      </c>
      <c r="I16" s="48">
        <v>0.11610298872397706</v>
      </c>
      <c r="J16" s="48">
        <v>5.3931314960784293E-2</v>
      </c>
      <c r="K16" s="48">
        <v>0.35124028752702219</v>
      </c>
      <c r="L16" s="48">
        <f>'CP IC value'!L14/'CP IC value'!K14-1</f>
        <v>1.4251206280039486</v>
      </c>
      <c r="M16" s="48">
        <f>'CP IC value'!M14/'CP IC value'!L14-1</f>
        <v>-2.3189732916657158E-2</v>
      </c>
      <c r="N16" s="48">
        <f>'CP IC value'!N14/'CP IC value'!M14-1</f>
        <v>0.10093314721056168</v>
      </c>
      <c r="O16" s="46" t="s">
        <v>46</v>
      </c>
      <c r="V16" s="3"/>
      <c r="W16" s="3"/>
      <c r="X16" s="3"/>
      <c r="Y16" s="3"/>
    </row>
    <row r="17" spans="1:25" ht="21.75" customHeight="1" x14ac:dyDescent="0.2">
      <c r="A17" s="43" t="s">
        <v>11</v>
      </c>
      <c r="B17" s="44" t="s">
        <v>51</v>
      </c>
      <c r="C17" s="48" t="s">
        <v>90</v>
      </c>
      <c r="D17" s="48">
        <v>-2.98401238041619E-2</v>
      </c>
      <c r="E17" s="48">
        <v>9.0928051524508557E-2</v>
      </c>
      <c r="F17" s="48">
        <v>0.26177159344220824</v>
      </c>
      <c r="G17" s="48">
        <v>0.27947507800514049</v>
      </c>
      <c r="H17" s="48">
        <v>0.3240436339113193</v>
      </c>
      <c r="I17" s="48">
        <v>0.25596085062231455</v>
      </c>
      <c r="J17" s="48">
        <v>0.62760985440239048</v>
      </c>
      <c r="K17" s="48">
        <v>0.32804815444598012</v>
      </c>
      <c r="L17" s="48">
        <f>'CP IC value'!L15/'CP IC value'!K15-1</f>
        <v>8.726522644011947E-2</v>
      </c>
      <c r="M17" s="48">
        <f>'CP IC value'!M15/'CP IC value'!L15-1</f>
        <v>0.14652501457978162</v>
      </c>
      <c r="N17" s="48">
        <f>'CP IC value'!N15/'CP IC value'!M15-1</f>
        <v>9.3604413516885643E-2</v>
      </c>
      <c r="O17" s="46" t="s">
        <v>12</v>
      </c>
      <c r="V17" s="3"/>
      <c r="W17" s="3"/>
      <c r="X17" s="3"/>
      <c r="Y17" s="3"/>
    </row>
    <row r="18" spans="1:25" ht="21.75" customHeight="1" x14ac:dyDescent="0.2">
      <c r="A18" s="43" t="s">
        <v>13</v>
      </c>
      <c r="B18" s="44" t="s">
        <v>53</v>
      </c>
      <c r="C18" s="48" t="s">
        <v>90</v>
      </c>
      <c r="D18" s="48">
        <v>2.0378871203368343E-2</v>
      </c>
      <c r="E18" s="48">
        <v>-2.565480143150678E-2</v>
      </c>
      <c r="F18" s="48">
        <v>8.6418924503359307E-2</v>
      </c>
      <c r="G18" s="48">
        <v>5.3712197727696864E-2</v>
      </c>
      <c r="H18" s="48">
        <v>5.4461945450236415E-2</v>
      </c>
      <c r="I18" s="48">
        <v>9.2231550971036969E-2</v>
      </c>
      <c r="J18" s="48">
        <v>2.5411342878392196E-2</v>
      </c>
      <c r="K18" s="48">
        <v>-0.17806170028262669</v>
      </c>
      <c r="L18" s="48">
        <f>'CP IC value'!L16/'CP IC value'!K16-1</f>
        <v>0.40228347661999142</v>
      </c>
      <c r="M18" s="48">
        <f>'CP IC value'!M16/'CP IC value'!L16-1</f>
        <v>4.2863383613912509E-2</v>
      </c>
      <c r="N18" s="48">
        <f>'CP IC value'!N16/'CP IC value'!M16-1</f>
        <v>0.15356863592800507</v>
      </c>
      <c r="O18" s="46" t="s">
        <v>14</v>
      </c>
      <c r="V18" s="3"/>
      <c r="W18" s="3"/>
      <c r="X18" s="3"/>
      <c r="Y18" s="3"/>
    </row>
    <row r="19" spans="1:25" ht="21.75" customHeight="1" x14ac:dyDescent="0.2">
      <c r="A19" s="43" t="s">
        <v>15</v>
      </c>
      <c r="B19" s="44" t="s">
        <v>54</v>
      </c>
      <c r="C19" s="48" t="s">
        <v>90</v>
      </c>
      <c r="D19" s="48">
        <v>0.1762561854744702</v>
      </c>
      <c r="E19" s="48">
        <v>0.23765444668472213</v>
      </c>
      <c r="F19" s="48">
        <v>0.4701586496195993</v>
      </c>
      <c r="G19" s="48">
        <v>1.1550508731289062</v>
      </c>
      <c r="H19" s="48">
        <v>0.14917427764400748</v>
      </c>
      <c r="I19" s="48">
        <v>7.5378444674004008E-2</v>
      </c>
      <c r="J19" s="48">
        <v>0.32534829305396351</v>
      </c>
      <c r="K19" s="48">
        <v>8.2887257706456108E-2</v>
      </c>
      <c r="L19" s="48">
        <f>'CP IC value'!L17/'CP IC value'!K17-1</f>
        <v>6.3465520936571984E-3</v>
      </c>
      <c r="M19" s="48">
        <f>'CP IC value'!M17/'CP IC value'!L17-1</f>
        <v>0.15532573432494479</v>
      </c>
      <c r="N19" s="48">
        <f>'CP IC value'!N17/'CP IC value'!M17-1</f>
        <v>0.1223222364424279</v>
      </c>
      <c r="O19" s="46" t="s">
        <v>16</v>
      </c>
      <c r="V19" s="3"/>
      <c r="W19" s="3"/>
      <c r="X19" s="3"/>
      <c r="Y19" s="3"/>
    </row>
    <row r="20" spans="1:25" ht="21.75" customHeight="1" x14ac:dyDescent="0.2">
      <c r="A20" s="43" t="s">
        <v>17</v>
      </c>
      <c r="B20" s="44" t="s">
        <v>55</v>
      </c>
      <c r="C20" s="48" t="s">
        <v>90</v>
      </c>
      <c r="D20" s="48">
        <v>0.22832134078858224</v>
      </c>
      <c r="E20" s="48">
        <v>1.6081689802449617E-4</v>
      </c>
      <c r="F20" s="48">
        <v>0.22763021263129501</v>
      </c>
      <c r="G20" s="48">
        <v>0.28618458922628309</v>
      </c>
      <c r="H20" s="48">
        <v>6.7600763366826966E-2</v>
      </c>
      <c r="I20" s="48">
        <v>-1.1103428660375503E-2</v>
      </c>
      <c r="J20" s="48">
        <v>0.30656286767490681</v>
      </c>
      <c r="K20" s="48">
        <v>0.12005204364364985</v>
      </c>
      <c r="L20" s="48">
        <f>'CP IC value'!L18/'CP IC value'!K18-1</f>
        <v>0.45462281849965325</v>
      </c>
      <c r="M20" s="48">
        <f>'CP IC value'!M18/'CP IC value'!L18-1</f>
        <v>0.17661666280393451</v>
      </c>
      <c r="N20" s="48">
        <f>'CP IC value'!N18/'CP IC value'!M18-1</f>
        <v>0.11496872268742164</v>
      </c>
      <c r="O20" s="46" t="s">
        <v>18</v>
      </c>
      <c r="V20" s="3"/>
      <c r="W20" s="3"/>
      <c r="X20" s="3"/>
      <c r="Y20" s="3"/>
    </row>
    <row r="21" spans="1:25" ht="21.75" customHeight="1" x14ac:dyDescent="0.2">
      <c r="A21" s="43" t="s">
        <v>19</v>
      </c>
      <c r="B21" s="44" t="s">
        <v>56</v>
      </c>
      <c r="C21" s="48" t="s">
        <v>90</v>
      </c>
      <c r="D21" s="48">
        <v>0.19504128334747173</v>
      </c>
      <c r="E21" s="48">
        <v>0.22734855617958005</v>
      </c>
      <c r="F21" s="48">
        <v>0.44840434637920179</v>
      </c>
      <c r="G21" s="48">
        <v>-0.57936319465352581</v>
      </c>
      <c r="H21" s="48">
        <v>-6.7518419996355217E-2</v>
      </c>
      <c r="I21" s="48">
        <v>-0.25868580701333865</v>
      </c>
      <c r="J21" s="48">
        <v>0.17320847912918347</v>
      </c>
      <c r="K21" s="48">
        <v>1.0962072366794127</v>
      </c>
      <c r="L21" s="48">
        <f>'CP IC value'!L19/'CP IC value'!K19-1</f>
        <v>0.65724888349016974</v>
      </c>
      <c r="M21" s="48">
        <f>'CP IC value'!M19/'CP IC value'!L19-1</f>
        <v>0.14911801128271618</v>
      </c>
      <c r="N21" s="48">
        <f>'CP IC value'!N19/'CP IC value'!M19-1</f>
        <v>6.5058857244677082E-2</v>
      </c>
      <c r="O21" s="46" t="s">
        <v>20</v>
      </c>
      <c r="V21" s="3"/>
      <c r="W21" s="3"/>
      <c r="X21" s="3"/>
      <c r="Y21" s="3"/>
    </row>
    <row r="22" spans="1:25" ht="21.75" customHeight="1" x14ac:dyDescent="0.2">
      <c r="A22" s="43" t="s">
        <v>21</v>
      </c>
      <c r="B22" s="44" t="s">
        <v>57</v>
      </c>
      <c r="C22" s="48" t="s">
        <v>90</v>
      </c>
      <c r="D22" s="48">
        <v>-0.11932996549601438</v>
      </c>
      <c r="E22" s="48">
        <v>-0.11651756309286454</v>
      </c>
      <c r="F22" s="48">
        <v>0.22538982970888055</v>
      </c>
      <c r="G22" s="48">
        <v>-8.7609383255266127E-2</v>
      </c>
      <c r="H22" s="48">
        <v>-0.11627928631280815</v>
      </c>
      <c r="I22" s="48">
        <v>-6.6952668686984684E-2</v>
      </c>
      <c r="J22" s="48">
        <v>0.4044495140873039</v>
      </c>
      <c r="K22" s="48">
        <v>0.31402325831631894</v>
      </c>
      <c r="L22" s="48">
        <f>'CP IC value'!L20/'CP IC value'!K20-1</f>
        <v>0.43687882714909909</v>
      </c>
      <c r="M22" s="48">
        <f>'CP IC value'!M20/'CP IC value'!L20-1</f>
        <v>5.5529826709430408E-2</v>
      </c>
      <c r="N22" s="48">
        <f>'CP IC value'!N20/'CP IC value'!M20-1</f>
        <v>5.5175370108879296E-2</v>
      </c>
      <c r="O22" s="46" t="s">
        <v>22</v>
      </c>
      <c r="V22" s="3"/>
      <c r="W22" s="3"/>
      <c r="X22" s="3"/>
      <c r="Y22" s="3"/>
    </row>
    <row r="23" spans="1:25" ht="21.75" customHeight="1" x14ac:dyDescent="0.2">
      <c r="A23" s="43" t="s">
        <v>23</v>
      </c>
      <c r="B23" s="44" t="s">
        <v>58</v>
      </c>
      <c r="C23" s="48" t="s">
        <v>90</v>
      </c>
      <c r="D23" s="48">
        <v>1.4373456741882609</v>
      </c>
      <c r="E23" s="48">
        <v>7.3773524917390088E-2</v>
      </c>
      <c r="F23" s="48">
        <v>1.1685092263605368E-2</v>
      </c>
      <c r="G23" s="48">
        <v>-0.48536567989182011</v>
      </c>
      <c r="H23" s="48">
        <v>-0.31687193451826956</v>
      </c>
      <c r="I23" s="48">
        <v>-0.10277032464654334</v>
      </c>
      <c r="J23" s="48">
        <v>1.3660586198451803</v>
      </c>
      <c r="K23" s="48">
        <v>0.35709102389136738</v>
      </c>
      <c r="L23" s="48">
        <f>'CP IC value'!L21/'CP IC value'!K21-1</f>
        <v>1.087202787249018</v>
      </c>
      <c r="M23" s="48">
        <f>'CP IC value'!M21/'CP IC value'!L21-1</f>
        <v>-0.26537542331372932</v>
      </c>
      <c r="N23" s="48">
        <f>'CP IC value'!N21/'CP IC value'!M21-1</f>
        <v>0.14999999999999991</v>
      </c>
      <c r="O23" s="46" t="s">
        <v>24</v>
      </c>
      <c r="V23" s="3"/>
      <c r="W23" s="3"/>
      <c r="X23" s="3"/>
      <c r="Y23" s="3"/>
    </row>
    <row r="24" spans="1:25" ht="21.75" customHeight="1" x14ac:dyDescent="0.2">
      <c r="A24" s="43" t="s">
        <v>25</v>
      </c>
      <c r="B24" s="44" t="s">
        <v>59</v>
      </c>
      <c r="C24" s="48" t="s">
        <v>90</v>
      </c>
      <c r="D24" s="48">
        <v>1.4373456741882604</v>
      </c>
      <c r="E24" s="48">
        <v>7.3773524917390088E-2</v>
      </c>
      <c r="F24" s="48">
        <v>1.168509226360559E-2</v>
      </c>
      <c r="G24" s="48">
        <v>0.41696916500719028</v>
      </c>
      <c r="H24" s="48">
        <v>-1.6271998698169421E-2</v>
      </c>
      <c r="I24" s="48">
        <v>3.1595092822640281E-2</v>
      </c>
      <c r="J24" s="48">
        <v>0.23152634865450472</v>
      </c>
      <c r="K24" s="48">
        <v>-5.6728976065510972E-3</v>
      </c>
      <c r="L24" s="48">
        <f>'CP IC value'!L22/'CP IC value'!K22-1</f>
        <v>0.76265965374308053</v>
      </c>
      <c r="M24" s="48">
        <f>'CP IC value'!M22/'CP IC value'!L22-1</f>
        <v>9.8968351970369906E-2</v>
      </c>
      <c r="N24" s="48">
        <f>'CP IC value'!N22/'CP IC value'!M22-1</f>
        <v>0.15114512577067907</v>
      </c>
      <c r="O24" s="46" t="s">
        <v>26</v>
      </c>
      <c r="V24" s="3"/>
      <c r="W24" s="3"/>
      <c r="X24" s="3"/>
      <c r="Y24" s="3"/>
    </row>
    <row r="25" spans="1:25" ht="21.75" customHeight="1" x14ac:dyDescent="0.2">
      <c r="A25" s="43" t="s">
        <v>27</v>
      </c>
      <c r="B25" s="44" t="s">
        <v>60</v>
      </c>
      <c r="C25" s="48" t="s">
        <v>90</v>
      </c>
      <c r="D25" s="48">
        <v>0.3003796474938325</v>
      </c>
      <c r="E25" s="48">
        <v>-4.840884509096921E-3</v>
      </c>
      <c r="F25" s="48">
        <v>1.6696172797270314E-3</v>
      </c>
      <c r="G25" s="48">
        <v>9.7788969361196854E-2</v>
      </c>
      <c r="H25" s="48">
        <v>1.1888278850909151E-2</v>
      </c>
      <c r="I25" s="48">
        <v>0.12737293228402158</v>
      </c>
      <c r="J25" s="48">
        <v>8.8281255375360912E-2</v>
      </c>
      <c r="K25" s="48">
        <v>0.56092583538774088</v>
      </c>
      <c r="L25" s="48">
        <f>'CP IC value'!L23/'CP IC value'!K23-1</f>
        <v>-5.759339965060839E-2</v>
      </c>
      <c r="M25" s="48">
        <f>'CP IC value'!M23/'CP IC value'!L23-1</f>
        <v>1.4377098828902257E-2</v>
      </c>
      <c r="N25" s="48">
        <f>'CP IC value'!N23/'CP IC value'!M23-1</f>
        <v>0.13362188334906833</v>
      </c>
      <c r="O25" s="46" t="s">
        <v>28</v>
      </c>
      <c r="V25" s="3"/>
      <c r="W25" s="3"/>
      <c r="X25" s="3"/>
      <c r="Y25" s="3"/>
    </row>
    <row r="26" spans="1:25" ht="21.75" customHeight="1" x14ac:dyDescent="0.2">
      <c r="A26" s="43" t="s">
        <v>29</v>
      </c>
      <c r="B26" s="44" t="s">
        <v>61</v>
      </c>
      <c r="C26" s="48" t="s">
        <v>90</v>
      </c>
      <c r="D26" s="48">
        <v>0.12290412492380165</v>
      </c>
      <c r="E26" s="48">
        <v>6.2954333554775754E-2</v>
      </c>
      <c r="F26" s="48">
        <v>8.4836153892841271E-2</v>
      </c>
      <c r="G26" s="48">
        <v>4.3022468609565934E-2</v>
      </c>
      <c r="H26" s="48">
        <v>0.19033056550070593</v>
      </c>
      <c r="I26" s="48">
        <v>3.0617865307866365E-2</v>
      </c>
      <c r="J26" s="48">
        <v>0.47742268351877781</v>
      </c>
      <c r="K26" s="48">
        <v>3.066720059344652E-2</v>
      </c>
      <c r="L26" s="48">
        <f>'CP IC value'!L24/'CP IC value'!K24-1</f>
        <v>-5.6434859319882902E-2</v>
      </c>
      <c r="M26" s="48">
        <f>'CP IC value'!M24/'CP IC value'!L24-1</f>
        <v>0.69471530509895763</v>
      </c>
      <c r="N26" s="48">
        <f>'CP IC value'!N24/'CP IC value'!M24-1</f>
        <v>0.2200000000000002</v>
      </c>
      <c r="O26" s="46" t="s">
        <v>30</v>
      </c>
      <c r="V26" s="3"/>
      <c r="W26" s="3"/>
      <c r="X26" s="3"/>
      <c r="Y26" s="3"/>
    </row>
    <row r="27" spans="1:25" ht="21.75" customHeight="1" x14ac:dyDescent="0.2">
      <c r="A27" s="43" t="s">
        <v>31</v>
      </c>
      <c r="B27" s="44" t="s">
        <v>62</v>
      </c>
      <c r="C27" s="48" t="s">
        <v>90</v>
      </c>
      <c r="D27" s="48">
        <v>1.3871715168356502E-4</v>
      </c>
      <c r="E27" s="48">
        <v>-8.5464545216749732E-2</v>
      </c>
      <c r="F27" s="48">
        <v>3.4530643090482149E-2</v>
      </c>
      <c r="G27" s="48">
        <v>0.20777062930646406</v>
      </c>
      <c r="H27" s="48">
        <v>0.18756866143084272</v>
      </c>
      <c r="I27" s="48">
        <v>-7.7386853790724963E-2</v>
      </c>
      <c r="J27" s="48">
        <v>8.969740232201695E-2</v>
      </c>
      <c r="K27" s="48">
        <v>0.42444610817854267</v>
      </c>
      <c r="L27" s="48">
        <f>'CP IC value'!L25/'CP IC value'!K25-1</f>
        <v>0.29846738826393016</v>
      </c>
      <c r="M27" s="48">
        <f>'CP IC value'!M25/'CP IC value'!L25-1</f>
        <v>9.222376968556345E-2</v>
      </c>
      <c r="N27" s="48">
        <f>'CP IC value'!N25/'CP IC value'!M25-1</f>
        <v>0.19534557897474669</v>
      </c>
      <c r="O27" s="46" t="s">
        <v>32</v>
      </c>
      <c r="V27" s="3"/>
      <c r="W27" s="3"/>
      <c r="X27" s="3"/>
      <c r="Y27" s="3"/>
    </row>
    <row r="28" spans="1:25" ht="21.75" customHeight="1" x14ac:dyDescent="0.2">
      <c r="A28" s="43" t="s">
        <v>33</v>
      </c>
      <c r="B28" s="44" t="s">
        <v>63</v>
      </c>
      <c r="C28" s="48" t="s">
        <v>90</v>
      </c>
      <c r="D28" s="48">
        <v>-6.7017641908561076E-3</v>
      </c>
      <c r="E28" s="48">
        <v>-8.7324283024800331E-2</v>
      </c>
      <c r="F28" s="48">
        <v>3.4844551278858882E-2</v>
      </c>
      <c r="G28" s="48">
        <v>0.28821618312743569</v>
      </c>
      <c r="H28" s="48">
        <v>0.1546697669284014</v>
      </c>
      <c r="I28" s="48">
        <v>-3.4808350843539393E-2</v>
      </c>
      <c r="J28" s="48">
        <v>2.4178646761497355</v>
      </c>
      <c r="K28" s="48">
        <v>-0.21699127937750196</v>
      </c>
      <c r="L28" s="48">
        <f>'CP IC value'!L26/'CP IC value'!K26-1</f>
        <v>1.2154266360444383</v>
      </c>
      <c r="M28" s="48">
        <f>'CP IC value'!M26/'CP IC value'!L26-1</f>
        <v>-0.12837829166958581</v>
      </c>
      <c r="N28" s="48">
        <f>'CP IC value'!N26/'CP IC value'!M26-1</f>
        <v>0.10973589455297117</v>
      </c>
      <c r="O28" s="46" t="s">
        <v>34</v>
      </c>
      <c r="V28" s="3"/>
      <c r="W28" s="3"/>
      <c r="X28" s="3"/>
      <c r="Y28" s="3"/>
    </row>
    <row r="29" spans="1:25" ht="21.75" customHeight="1" x14ac:dyDescent="0.2">
      <c r="A29" s="43" t="s">
        <v>44</v>
      </c>
      <c r="B29" s="44" t="s">
        <v>64</v>
      </c>
      <c r="C29" s="48" t="s">
        <v>90</v>
      </c>
      <c r="D29" s="48">
        <v>-1.1778733669030039E-3</v>
      </c>
      <c r="E29" s="48">
        <v>-7.4473492727897495E-2</v>
      </c>
      <c r="F29" s="48">
        <v>4.6158585437295452E-2</v>
      </c>
      <c r="G29" s="48">
        <v>1.0864487449016655</v>
      </c>
      <c r="H29" s="48">
        <v>0.13597394141059582</v>
      </c>
      <c r="I29" s="48">
        <v>-4.6640585239160703E-2</v>
      </c>
      <c r="J29" s="48">
        <v>0.41844322618017515</v>
      </c>
      <c r="K29" s="48">
        <v>-0.16005003831765863</v>
      </c>
      <c r="L29" s="48">
        <f>'CP IC value'!L27/'CP IC value'!K27-1</f>
        <v>0.38566066774778696</v>
      </c>
      <c r="M29" s="48">
        <f>'CP IC value'!M27/'CP IC value'!L27-1</f>
        <v>5.465278842678023E-2</v>
      </c>
      <c r="N29" s="48">
        <f>'CP IC value'!N27/'CP IC value'!M27-1</f>
        <v>9.1311168242542262E-2</v>
      </c>
      <c r="O29" s="46" t="s">
        <v>45</v>
      </c>
      <c r="V29" s="3"/>
      <c r="W29" s="3"/>
      <c r="X29" s="3"/>
      <c r="Y29" s="3"/>
    </row>
    <row r="30" spans="1:25" ht="21.75" customHeight="1" x14ac:dyDescent="0.2">
      <c r="A30" s="43" t="s">
        <v>36</v>
      </c>
      <c r="B30" s="44" t="s">
        <v>65</v>
      </c>
      <c r="C30" s="48" t="s">
        <v>90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6" t="s">
        <v>47</v>
      </c>
      <c r="V30" s="3"/>
      <c r="W30" s="3"/>
      <c r="X30" s="3"/>
      <c r="Y30" s="3"/>
    </row>
    <row r="31" spans="1:25" ht="21.75" customHeight="1" x14ac:dyDescent="0.2">
      <c r="A31" s="43"/>
      <c r="B31" s="44" t="s">
        <v>66</v>
      </c>
      <c r="C31" s="48" t="s">
        <v>90</v>
      </c>
      <c r="D31" s="48">
        <v>0.23630984333360416</v>
      </c>
      <c r="E31" s="48">
        <v>0.13486562792028645</v>
      </c>
      <c r="F31" s="48">
        <v>0.10272651951400391</v>
      </c>
      <c r="G31" s="48">
        <v>0.2583924237240709</v>
      </c>
      <c r="H31" s="48">
        <v>0.19398938736806115</v>
      </c>
      <c r="I31" s="48">
        <v>0.18886226547653995</v>
      </c>
      <c r="J31" s="48">
        <v>0.22068966408550494</v>
      </c>
      <c r="K31" s="48">
        <v>0.13926120598896063</v>
      </c>
      <c r="L31" s="48">
        <f>'CP IC value'!L29/'CP IC value'!K29-1</f>
        <v>-4.4256452125644996E-3</v>
      </c>
      <c r="M31" s="48">
        <f>'CP IC value'!M29/'CP IC value'!L29-1</f>
        <v>0.23090227441526867</v>
      </c>
      <c r="N31" s="48">
        <f>'CP IC value'!N29/'CP IC value'!M29-1</f>
        <v>4.9824816367380009E-2</v>
      </c>
      <c r="O31" s="47" t="s">
        <v>39</v>
      </c>
      <c r="V31" s="3"/>
      <c r="W31" s="3"/>
      <c r="X31" s="3"/>
      <c r="Y31" s="3"/>
    </row>
    <row r="32" spans="1:25" ht="21.75" customHeight="1" x14ac:dyDescent="0.2">
      <c r="A32" s="43"/>
      <c r="B32" s="30" t="s">
        <v>71</v>
      </c>
      <c r="C32" s="33" t="s">
        <v>90</v>
      </c>
      <c r="D32" s="33">
        <v>4.0051080814103912E-2</v>
      </c>
      <c r="E32" s="33">
        <v>6.8851860121123654E-2</v>
      </c>
      <c r="F32" s="33">
        <v>0.18099540098849953</v>
      </c>
      <c r="G32" s="33">
        <v>0.19442001448015711</v>
      </c>
      <c r="H32" s="33">
        <v>0.1676632666384037</v>
      </c>
      <c r="I32" s="33">
        <v>8.3704002473329542E-2</v>
      </c>
      <c r="J32" s="33">
        <v>0.24853135817303329</v>
      </c>
      <c r="K32" s="33">
        <v>2.1186353116237511E-2</v>
      </c>
      <c r="L32" s="33">
        <f>'CP IC value'!L30/'CP IC value'!K30-1</f>
        <v>0.22894223959284887</v>
      </c>
      <c r="M32" s="33">
        <f>'CP IC value'!M30/'CP IC value'!L30-1</f>
        <v>0.23815225442317622</v>
      </c>
      <c r="N32" s="33">
        <f>'CP IC value'!N30/'CP IC value'!M30-1</f>
        <v>0.10825815950529516</v>
      </c>
      <c r="O32" s="34" t="s">
        <v>70</v>
      </c>
    </row>
    <row r="33" spans="1:15" ht="21.75" customHeight="1" x14ac:dyDescent="0.2">
      <c r="A33" s="43"/>
      <c r="B33" s="30" t="s">
        <v>68</v>
      </c>
      <c r="C33" s="33" t="s">
        <v>90</v>
      </c>
      <c r="D33" s="33">
        <v>4.9197126417589665E-2</v>
      </c>
      <c r="E33" s="33">
        <v>7.033051042542704E-2</v>
      </c>
      <c r="F33" s="33">
        <v>0.16530607261356267</v>
      </c>
      <c r="G33" s="33">
        <v>0.16486141220218076</v>
      </c>
      <c r="H33" s="33">
        <v>0.14877687512804982</v>
      </c>
      <c r="I33" s="33">
        <v>9.0576079550350519E-2</v>
      </c>
      <c r="J33" s="33">
        <v>0.34716118810980623</v>
      </c>
      <c r="K33" s="33">
        <v>2.0121609722179912E-2</v>
      </c>
      <c r="L33" s="33">
        <f>'CP IC value'!L31/'CP IC value'!K31-1</f>
        <v>0.2366165095120043</v>
      </c>
      <c r="M33" s="33">
        <f>'CP IC value'!M31/'CP IC value'!L31-1</f>
        <v>0.23880427612275934</v>
      </c>
      <c r="N33" s="33">
        <f>'CP IC value'!N31/'CP IC value'!M31-1</f>
        <v>0.10737351548339258</v>
      </c>
      <c r="O33" s="34" t="s">
        <v>69</v>
      </c>
    </row>
    <row r="34" spans="1:15" customFormat="1" ht="15" x14ac:dyDescent="0.25">
      <c r="A34" s="25" t="s">
        <v>145</v>
      </c>
      <c r="B34" s="24"/>
      <c r="C34" s="24"/>
      <c r="D34" s="24"/>
      <c r="E34" s="24"/>
      <c r="F34" s="13"/>
      <c r="G34" s="13"/>
      <c r="H34" s="14"/>
      <c r="I34" s="14"/>
      <c r="J34" s="14"/>
      <c r="K34" s="14"/>
      <c r="L34" s="14"/>
      <c r="M34" s="14"/>
      <c r="N34" s="2"/>
      <c r="O34" s="15" t="s">
        <v>144</v>
      </c>
    </row>
    <row r="35" spans="1:15" customFormat="1" ht="26.25" customHeight="1" x14ac:dyDescent="0.25">
      <c r="A35" s="53" t="s">
        <v>147</v>
      </c>
      <c r="B35" s="53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 t="s">
        <v>146</v>
      </c>
    </row>
    <row r="37" spans="1:15" x14ac:dyDescent="0.2">
      <c r="N37" s="20"/>
    </row>
    <row r="40" spans="1:15" x14ac:dyDescent="0.2">
      <c r="D40" s="5"/>
    </row>
  </sheetData>
  <mergeCells count="4">
    <mergeCell ref="A8:O8"/>
    <mergeCell ref="A9:O9"/>
    <mergeCell ref="A7:O7"/>
    <mergeCell ref="A35:B35"/>
  </mergeCells>
  <pageMargins left="0.7" right="0.7" top="0.75" bottom="0.75" header="0.3" footer="0.3"/>
  <pageSetup paperSize="9"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40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7" spans="1:25" s="16" customFormat="1" ht="18" customHeight="1" x14ac:dyDescent="0.25">
      <c r="A7" s="52" t="s">
        <v>133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5" ht="15" x14ac:dyDescent="0.25">
      <c r="A8" s="51" t="s">
        <v>85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5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25" s="11" customFormat="1" ht="12" x14ac:dyDescent="0.2">
      <c r="A10" s="6" t="s">
        <v>41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10" t="s">
        <v>41</v>
      </c>
    </row>
    <row r="11" spans="1:25" s="2" customFormat="1" ht="27.75" customHeight="1" x14ac:dyDescent="0.2">
      <c r="A11" s="38" t="s">
        <v>2</v>
      </c>
      <c r="B11" s="26" t="s">
        <v>3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8">
        <v>2011</v>
      </c>
      <c r="N11" s="28" t="s">
        <v>143</v>
      </c>
      <c r="O11" s="29" t="s">
        <v>4</v>
      </c>
    </row>
    <row r="12" spans="1:25" ht="27.75" customHeight="1" x14ac:dyDescent="0.2">
      <c r="A12" s="41"/>
      <c r="B12" s="30" t="s">
        <v>48</v>
      </c>
      <c r="C12" s="33">
        <v>0.80258747144377629</v>
      </c>
      <c r="D12" s="33">
        <v>0.78845149940745851</v>
      </c>
      <c r="E12" s="33">
        <v>0.78978789106941683</v>
      </c>
      <c r="F12" s="33">
        <v>0.80286074122216933</v>
      </c>
      <c r="G12" s="33">
        <v>0.81791097912566912</v>
      </c>
      <c r="H12" s="33">
        <v>0.81921511228159216</v>
      </c>
      <c r="I12" s="33">
        <v>0.81830436619672742</v>
      </c>
      <c r="J12" s="33">
        <v>0.80285103385119694</v>
      </c>
      <c r="K12" s="33">
        <v>0.78843570511976679</v>
      </c>
      <c r="L12" s="33">
        <f>'CP IC value'!L10/'CP IC value'!L$30</f>
        <v>0.8264080146969125</v>
      </c>
      <c r="M12" s="33">
        <f>'CP IC value'!M10/'CP IC value'!M$30</f>
        <v>0.80095234295945072</v>
      </c>
      <c r="N12" s="33">
        <f>'CP IC value'!N10/'CP IC value'!N$30</f>
        <v>0.79481451453993535</v>
      </c>
      <c r="O12" s="32" t="s">
        <v>40</v>
      </c>
    </row>
    <row r="13" spans="1:25" ht="27.75" customHeight="1" x14ac:dyDescent="0.2">
      <c r="A13" s="43" t="s">
        <v>5</v>
      </c>
      <c r="B13" s="44" t="s">
        <v>67</v>
      </c>
      <c r="C13" s="48">
        <v>3.6049424439170537E-2</v>
      </c>
      <c r="D13" s="48">
        <v>3.5022199672730285E-2</v>
      </c>
      <c r="E13" s="48">
        <v>3.0165733669200553E-2</v>
      </c>
      <c r="F13" s="48">
        <v>2.3778092813755772E-2</v>
      </c>
      <c r="G13" s="48">
        <v>1.828681685032315E-2</v>
      </c>
      <c r="H13" s="48">
        <v>1.633182676468339E-2</v>
      </c>
      <c r="I13" s="48">
        <v>1.3440332487690075E-2</v>
      </c>
      <c r="J13" s="48">
        <v>1.1260163684569597E-2</v>
      </c>
      <c r="K13" s="48">
        <v>1.2169617925481682E-2</v>
      </c>
      <c r="L13" s="48">
        <f>'CP IC value'!L11/'CP IC value'!L$30</f>
        <v>9.6033652304584136E-3</v>
      </c>
      <c r="M13" s="48">
        <f>'CP IC value'!M11/'CP IC value'!M$30</f>
        <v>8.7432487644453008E-3</v>
      </c>
      <c r="N13" s="48">
        <f>'CP IC value'!N11/'CP IC value'!N$30</f>
        <v>8.2719987783637892E-3</v>
      </c>
      <c r="O13" s="45" t="s">
        <v>38</v>
      </c>
      <c r="V13" s="3"/>
      <c r="W13" s="3"/>
      <c r="X13" s="3"/>
      <c r="Y13" s="3"/>
    </row>
    <row r="14" spans="1:25" ht="27.75" customHeight="1" x14ac:dyDescent="0.2">
      <c r="A14" s="43" t="s">
        <v>6</v>
      </c>
      <c r="B14" s="44" t="s">
        <v>49</v>
      </c>
      <c r="C14" s="48">
        <v>7.5344751620251574E-2</v>
      </c>
      <c r="D14" s="48">
        <v>6.721347881530039E-2</v>
      </c>
      <c r="E14" s="48">
        <v>6.5923061382482828E-2</v>
      </c>
      <c r="F14" s="48">
        <v>7.8332118864975708E-2</v>
      </c>
      <c r="G14" s="48">
        <v>0.10114085783500409</v>
      </c>
      <c r="H14" s="48">
        <v>0.11567947196856497</v>
      </c>
      <c r="I14" s="48">
        <v>0.11007174253732349</v>
      </c>
      <c r="J14" s="48">
        <v>3.9770366352498886E-2</v>
      </c>
      <c r="K14" s="48">
        <v>4.0771553017483864E-2</v>
      </c>
      <c r="L14" s="48">
        <f>'CP IC value'!L12/'CP IC value'!L$30</f>
        <v>3.4781541624666033E-2</v>
      </c>
      <c r="M14" s="48">
        <f>'CP IC value'!M12/'CP IC value'!M$30</f>
        <v>3.4273249225689528E-2</v>
      </c>
      <c r="N14" s="48">
        <f>'CP IC value'!N12/'CP IC value'!N$30</f>
        <v>3.5044120515502784E-2</v>
      </c>
      <c r="O14" s="45" t="s">
        <v>42</v>
      </c>
      <c r="V14" s="3"/>
      <c r="W14" s="3"/>
      <c r="X14" s="3"/>
      <c r="Y14" s="3"/>
    </row>
    <row r="15" spans="1:25" ht="27.75" customHeight="1" x14ac:dyDescent="0.2">
      <c r="A15" s="43" t="s">
        <v>8</v>
      </c>
      <c r="B15" s="44" t="s">
        <v>50</v>
      </c>
      <c r="C15" s="48">
        <v>0.39121194878645016</v>
      </c>
      <c r="D15" s="48">
        <v>0.36820368375865847</v>
      </c>
      <c r="E15" s="48">
        <v>0.37439363639905532</v>
      </c>
      <c r="F15" s="48">
        <v>0.37613243947894703</v>
      </c>
      <c r="G15" s="48">
        <v>0.38012092936476799</v>
      </c>
      <c r="H15" s="48">
        <v>0.37002162061995392</v>
      </c>
      <c r="I15" s="48">
        <v>0.36379166254505702</v>
      </c>
      <c r="J15" s="48">
        <v>0.37103220320018132</v>
      </c>
      <c r="K15" s="48">
        <v>0.27512366203336586</v>
      </c>
      <c r="L15" s="48">
        <f>'CP IC value'!L13/'CP IC value'!L$30</f>
        <v>0.31352522511803715</v>
      </c>
      <c r="M15" s="48">
        <f>'CP IC value'!M13/'CP IC value'!M$30</f>
        <v>0.34258075220321521</v>
      </c>
      <c r="N15" s="48">
        <f>'CP IC value'!N13/'CP IC value'!N$30</f>
        <v>0.33636858392340063</v>
      </c>
      <c r="O15" s="46" t="s">
        <v>9</v>
      </c>
      <c r="V15" s="3"/>
      <c r="W15" s="3"/>
      <c r="X15" s="3"/>
      <c r="Y15" s="3"/>
    </row>
    <row r="16" spans="1:25" ht="27.75" customHeight="1" x14ac:dyDescent="0.2">
      <c r="A16" s="43" t="s">
        <v>43</v>
      </c>
      <c r="B16" s="44" t="s">
        <v>52</v>
      </c>
      <c r="C16" s="48">
        <v>2.0004159587840784E-2</v>
      </c>
      <c r="D16" s="48">
        <v>1.7195142686526957E-2</v>
      </c>
      <c r="E16" s="48">
        <v>2.0415686517481352E-2</v>
      </c>
      <c r="F16" s="48">
        <v>1.9854797919199745E-2</v>
      </c>
      <c r="G16" s="48">
        <v>1.9648575655909127E-2</v>
      </c>
      <c r="H16" s="48">
        <v>1.8222019487090214E-2</v>
      </c>
      <c r="I16" s="48">
        <v>1.8766794589400306E-2</v>
      </c>
      <c r="J16" s="48">
        <v>1.5841742676089395E-2</v>
      </c>
      <c r="K16" s="48">
        <v>2.0961894822865472E-2</v>
      </c>
      <c r="L16" s="48">
        <f>'CP IC value'!L14/'CP IC value'!L$30</f>
        <v>4.1364941247215993E-2</v>
      </c>
      <c r="M16" s="48">
        <f>'CP IC value'!M14/'CP IC value'!M$30</f>
        <v>3.2633869674132954E-2</v>
      </c>
      <c r="N16" s="48">
        <f>'CP IC value'!N14/'CP IC value'!N$30</f>
        <v>3.2418176701753246E-2</v>
      </c>
      <c r="O16" s="46" t="s">
        <v>46</v>
      </c>
      <c r="V16" s="3"/>
      <c r="W16" s="3"/>
      <c r="X16" s="3"/>
      <c r="Y16" s="3"/>
    </row>
    <row r="17" spans="1:25" ht="27.75" customHeight="1" x14ac:dyDescent="0.2">
      <c r="A17" s="43" t="s">
        <v>11</v>
      </c>
      <c r="B17" s="44" t="s">
        <v>51</v>
      </c>
      <c r="C17" s="48">
        <v>0.11168363124223908</v>
      </c>
      <c r="D17" s="48">
        <v>0.10417851570738255</v>
      </c>
      <c r="E17" s="48">
        <v>0.10633023096249386</v>
      </c>
      <c r="F17" s="48">
        <v>0.1136028682586973</v>
      </c>
      <c r="G17" s="48">
        <v>0.12169256791143561</v>
      </c>
      <c r="H17" s="48">
        <v>0.13799035598792542</v>
      </c>
      <c r="I17" s="48">
        <v>0.15992419008209399</v>
      </c>
      <c r="J17" s="48">
        <v>0.20848029649477429</v>
      </c>
      <c r="K17" s="48">
        <v>0.27112766651584941</v>
      </c>
      <c r="L17" s="48">
        <f>'CP IC value'!L15/'CP IC value'!L$30</f>
        <v>0.2398710649136773</v>
      </c>
      <c r="M17" s="48">
        <f>'CP IC value'!M15/'CP IC value'!M$30</f>
        <v>0.22211983640537455</v>
      </c>
      <c r="N17" s="48">
        <f>'CP IC value'!N15/'CP IC value'!N$30</f>
        <v>0.21918289645708278</v>
      </c>
      <c r="O17" s="46" t="s">
        <v>12</v>
      </c>
      <c r="V17" s="3"/>
      <c r="W17" s="3"/>
      <c r="X17" s="3"/>
      <c r="Y17" s="3"/>
    </row>
    <row r="18" spans="1:25" ht="27.75" customHeight="1" x14ac:dyDescent="0.2">
      <c r="A18" s="43" t="s">
        <v>13</v>
      </c>
      <c r="B18" s="44" t="s">
        <v>53</v>
      </c>
      <c r="C18" s="48">
        <v>6.0590347551901479E-2</v>
      </c>
      <c r="D18" s="48">
        <v>5.9444301901436576E-2</v>
      </c>
      <c r="E18" s="48">
        <v>5.4188304573242918E-2</v>
      </c>
      <c r="F18" s="48">
        <v>4.9848796638706235E-2</v>
      </c>
      <c r="G18" s="48">
        <v>4.3976393917940997E-2</v>
      </c>
      <c r="H18" s="48">
        <v>3.9713019334843974E-2</v>
      </c>
      <c r="I18" s="48">
        <v>4.0025516748893715E-2</v>
      </c>
      <c r="J18" s="48">
        <v>3.2872717701653925E-2</v>
      </c>
      <c r="K18" s="48">
        <v>2.6458780625431177E-2</v>
      </c>
      <c r="L18" s="48">
        <f>'CP IC value'!L16/'CP IC value'!L$30</f>
        <v>3.019076868482241E-2</v>
      </c>
      <c r="M18" s="48">
        <f>'CP IC value'!M16/'CP IC value'!M$30</f>
        <v>2.5428897837145921E-2</v>
      </c>
      <c r="N18" s="48">
        <f>'CP IC value'!N16/'CP IC value'!N$30</f>
        <v>2.6468543217622809E-2</v>
      </c>
      <c r="O18" s="46" t="s">
        <v>14</v>
      </c>
      <c r="V18" s="3"/>
      <c r="W18" s="3"/>
      <c r="X18" s="3"/>
      <c r="Y18" s="3"/>
    </row>
    <row r="19" spans="1:25" ht="27.75" customHeight="1" x14ac:dyDescent="0.2">
      <c r="A19" s="43" t="s">
        <v>15</v>
      </c>
      <c r="B19" s="44" t="s">
        <v>54</v>
      </c>
      <c r="C19" s="48">
        <v>1.5568814771784352E-2</v>
      </c>
      <c r="D19" s="48">
        <v>1.7607706980587095E-2</v>
      </c>
      <c r="E19" s="48">
        <v>2.0388472578394268E-2</v>
      </c>
      <c r="F19" s="48">
        <v>2.5380530092301547E-2</v>
      </c>
      <c r="G19" s="48">
        <v>4.5793215847688397E-2</v>
      </c>
      <c r="H19" s="48">
        <v>4.5068117878079905E-2</v>
      </c>
      <c r="I19" s="48">
        <v>4.4721881987611269E-2</v>
      </c>
      <c r="J19" s="48">
        <v>4.7473433139215482E-2</v>
      </c>
      <c r="K19" s="48">
        <v>5.03418163287815E-2</v>
      </c>
      <c r="L19" s="48">
        <f>'CP IC value'!L17/'CP IC value'!L$30</f>
        <v>4.1223510476282137E-2</v>
      </c>
      <c r="M19" s="48">
        <f>'CP IC value'!M17/'CP IC value'!M$30</f>
        <v>3.8465852921013122E-2</v>
      </c>
      <c r="N19" s="48">
        <f>'CP IC value'!N17/'CP IC value'!N$30</f>
        <v>3.8953994343924048E-2</v>
      </c>
      <c r="O19" s="46" t="s">
        <v>16</v>
      </c>
      <c r="V19" s="3"/>
      <c r="W19" s="3"/>
      <c r="X19" s="3"/>
      <c r="Y19" s="3"/>
    </row>
    <row r="20" spans="1:25" ht="27.75" customHeight="1" x14ac:dyDescent="0.2">
      <c r="A20" s="43" t="s">
        <v>17</v>
      </c>
      <c r="B20" s="44" t="s">
        <v>55</v>
      </c>
      <c r="C20" s="48">
        <v>1.367492141414388E-2</v>
      </c>
      <c r="D20" s="48">
        <v>1.6150358493403648E-2</v>
      </c>
      <c r="E20" s="48">
        <v>1.5112436387703031E-2</v>
      </c>
      <c r="F20" s="48">
        <v>1.570919199218241E-2</v>
      </c>
      <c r="G20" s="48">
        <v>1.6916093505294834E-2</v>
      </c>
      <c r="H20" s="48">
        <v>1.5466474672470797E-2</v>
      </c>
      <c r="I20" s="48">
        <v>1.4113396037488495E-2</v>
      </c>
      <c r="J20" s="48">
        <v>1.47693841077054E-2</v>
      </c>
      <c r="K20" s="48">
        <v>1.6199275286741432E-2</v>
      </c>
      <c r="L20" s="48">
        <f>'CP IC value'!L18/'CP IC value'!L$30</f>
        <v>1.9174078907938218E-2</v>
      </c>
      <c r="M20" s="48">
        <f>'CP IC value'!M18/'CP IC value'!M$30</f>
        <v>1.8221136097279055E-2</v>
      </c>
      <c r="N20" s="48">
        <f>'CP IC value'!N18/'CP IC value'!N$30</f>
        <v>1.8331466063255121E-2</v>
      </c>
      <c r="O20" s="46" t="s">
        <v>18</v>
      </c>
      <c r="V20" s="3"/>
      <c r="W20" s="3"/>
      <c r="X20" s="3"/>
      <c r="Y20" s="3"/>
    </row>
    <row r="21" spans="1:25" ht="27.75" customHeight="1" x14ac:dyDescent="0.2">
      <c r="A21" s="43" t="s">
        <v>19</v>
      </c>
      <c r="B21" s="44" t="s">
        <v>56</v>
      </c>
      <c r="C21" s="48">
        <v>2.4131208912611894E-2</v>
      </c>
      <c r="D21" s="48">
        <v>2.7727283207167844E-2</v>
      </c>
      <c r="E21" s="48">
        <v>3.1838875227520609E-2</v>
      </c>
      <c r="F21" s="48">
        <v>3.9048048133605746E-2</v>
      </c>
      <c r="G21" s="48">
        <v>1.3751482747117129E-2</v>
      </c>
      <c r="H21" s="48">
        <v>1.0981765656070439E-2</v>
      </c>
      <c r="I21" s="48">
        <v>7.5121423620458051E-3</v>
      </c>
      <c r="J21" s="48">
        <v>7.0589409371936964E-3</v>
      </c>
      <c r="K21" s="48">
        <v>1.4490012553226607E-2</v>
      </c>
      <c r="L21" s="48">
        <f>'CP IC value'!L19/'CP IC value'!L$30</f>
        <v>1.9540020964328705E-2</v>
      </c>
      <c r="M21" s="48">
        <f>'CP IC value'!M19/'CP IC value'!M$30</f>
        <v>1.8134918343635075E-2</v>
      </c>
      <c r="N21" s="48">
        <f>'CP IC value'!N19/'CP IC value'!N$30</f>
        <v>1.7428029057705505E-2</v>
      </c>
      <c r="O21" s="46" t="s">
        <v>20</v>
      </c>
      <c r="V21" s="3"/>
      <c r="W21" s="3"/>
      <c r="X21" s="3"/>
      <c r="Y21" s="3"/>
    </row>
    <row r="22" spans="1:25" ht="27.75" customHeight="1" x14ac:dyDescent="0.2">
      <c r="A22" s="43" t="s">
        <v>21</v>
      </c>
      <c r="B22" s="44" t="s">
        <v>57</v>
      </c>
      <c r="C22" s="48">
        <v>3.4816161770016757E-2</v>
      </c>
      <c r="D22" s="48">
        <v>2.9480812003287917E-2</v>
      </c>
      <c r="E22" s="48">
        <v>2.4367997664067682E-2</v>
      </c>
      <c r="F22" s="48">
        <v>2.5284007442302539E-2</v>
      </c>
      <c r="G22" s="48">
        <v>1.9313885286911442E-2</v>
      </c>
      <c r="H22" s="48">
        <v>1.4617296764810786E-2</v>
      </c>
      <c r="I22" s="48">
        <v>1.2585198270274663E-2</v>
      </c>
      <c r="J22" s="48">
        <v>1.4156853554117957E-2</v>
      </c>
      <c r="K22" s="48">
        <v>1.8216493765238945E-2</v>
      </c>
      <c r="L22" s="48">
        <f>'CP IC value'!L20/'CP IC value'!L$30</f>
        <v>2.1298717997387091E-2</v>
      </c>
      <c r="M22" s="48">
        <f>'CP IC value'!M20/'CP IC value'!M$30</f>
        <v>1.8157243615720388E-2</v>
      </c>
      <c r="N22" s="48">
        <f>'CP IC value'!N20/'CP IC value'!N$30</f>
        <v>1.7287557134636471E-2</v>
      </c>
      <c r="O22" s="46" t="s">
        <v>22</v>
      </c>
      <c r="V22" s="3"/>
      <c r="W22" s="3"/>
      <c r="X22" s="3"/>
      <c r="Y22" s="3"/>
    </row>
    <row r="23" spans="1:25" ht="27.75" customHeight="1" x14ac:dyDescent="0.2">
      <c r="A23" s="43" t="s">
        <v>23</v>
      </c>
      <c r="B23" s="44" t="s">
        <v>58</v>
      </c>
      <c r="C23" s="48">
        <v>7.5190209179808098E-3</v>
      </c>
      <c r="D23" s="48">
        <v>1.7620724065039648E-2</v>
      </c>
      <c r="E23" s="48">
        <v>1.7701860937745097E-2</v>
      </c>
      <c r="F23" s="48">
        <v>1.5164080064198789E-2</v>
      </c>
      <c r="G23" s="48">
        <v>6.5336782198022981E-3</v>
      </c>
      <c r="H23" s="48">
        <v>3.8224538617397867E-3</v>
      </c>
      <c r="I23" s="48">
        <v>3.1647193602634678E-3</v>
      </c>
      <c r="J23" s="48">
        <v>5.9973756147377096E-3</v>
      </c>
      <c r="K23" s="48">
        <v>7.9701266951215204E-3</v>
      </c>
      <c r="L23" s="48">
        <f>'CP IC value'!L21/'CP IC value'!L$30</f>
        <v>1.3536251026978079E-2</v>
      </c>
      <c r="M23" s="48">
        <f>'CP IC value'!M21/'CP IC value'!M$30</f>
        <v>8.0313730763633372E-3</v>
      </c>
      <c r="N23" s="48">
        <f>'CP IC value'!N21/'CP IC value'!N$30</f>
        <v>8.3338696481518731E-3</v>
      </c>
      <c r="O23" s="46" t="s">
        <v>24</v>
      </c>
      <c r="V23" s="3"/>
      <c r="W23" s="3"/>
      <c r="X23" s="3"/>
      <c r="Y23" s="3"/>
    </row>
    <row r="24" spans="1:25" ht="27.75" customHeight="1" x14ac:dyDescent="0.2">
      <c r="A24" s="43" t="s">
        <v>25</v>
      </c>
      <c r="B24" s="44" t="s">
        <v>59</v>
      </c>
      <c r="C24" s="48">
        <v>6.7033125619945537E-3</v>
      </c>
      <c r="D24" s="48">
        <v>1.5709122539366429E-2</v>
      </c>
      <c r="E24" s="48">
        <v>1.5781457198889286E-2</v>
      </c>
      <c r="F24" s="48">
        <v>1.3518989971467232E-2</v>
      </c>
      <c r="G24" s="48">
        <v>1.603790266353473E-2</v>
      </c>
      <c r="H24" s="48">
        <v>1.3511544280820515E-2</v>
      </c>
      <c r="I24" s="48">
        <v>1.2861854108445342E-2</v>
      </c>
      <c r="J24" s="48">
        <v>1.2686675527540428E-2</v>
      </c>
      <c r="K24" s="48">
        <v>1.2352990497581855E-2</v>
      </c>
      <c r="L24" s="48">
        <f>'CP IC value'!L22/'CP IC value'!L$30</f>
        <v>1.7717771634550544E-2</v>
      </c>
      <c r="M24" s="48">
        <f>'CP IC value'!M22/'CP IC value'!M$30</f>
        <v>1.5726071025796866E-2</v>
      </c>
      <c r="N24" s="48">
        <f>'CP IC value'!N22/'CP IC value'!N$30</f>
        <v>1.633463273300003E-2</v>
      </c>
      <c r="O24" s="46" t="s">
        <v>26</v>
      </c>
      <c r="V24" s="3"/>
      <c r="W24" s="3"/>
      <c r="X24" s="3"/>
      <c r="Y24" s="3"/>
    </row>
    <row r="25" spans="1:25" ht="27.75" customHeight="1" x14ac:dyDescent="0.2">
      <c r="A25" s="43" t="s">
        <v>27</v>
      </c>
      <c r="B25" s="44" t="s">
        <v>60</v>
      </c>
      <c r="C25" s="48">
        <v>1.3373545992355856E-2</v>
      </c>
      <c r="D25" s="48">
        <v>1.6720993174363742E-2</v>
      </c>
      <c r="E25" s="48">
        <v>1.556815251801459E-2</v>
      </c>
      <c r="F25" s="48">
        <v>1.3204238866146058E-2</v>
      </c>
      <c r="G25" s="48">
        <v>1.2135988680978647E-2</v>
      </c>
      <c r="H25" s="48">
        <v>1.0516957285042771E-2</v>
      </c>
      <c r="I25" s="48">
        <v>1.0940748531042051E-2</v>
      </c>
      <c r="J25" s="48">
        <v>9.5364937918190826E-3</v>
      </c>
      <c r="K25" s="48">
        <v>1.4576927603115764E-2</v>
      </c>
      <c r="L25" s="48">
        <f>'CP IC value'!L23/'CP IC value'!L$30</f>
        <v>1.1178224934755891E-2</v>
      </c>
      <c r="M25" s="48">
        <f>'CP IC value'!M23/'CP IC value'!M$30</f>
        <v>9.1579491446769599E-3</v>
      </c>
      <c r="N25" s="48">
        <f>'CP IC value'!N23/'CP IC value'!N$30</f>
        <v>9.3675390232523543E-3</v>
      </c>
      <c r="O25" s="46" t="s">
        <v>28</v>
      </c>
      <c r="V25" s="3"/>
      <c r="W25" s="3"/>
      <c r="X25" s="3"/>
      <c r="Y25" s="3"/>
    </row>
    <row r="26" spans="1:25" ht="27.75" customHeight="1" x14ac:dyDescent="0.2">
      <c r="A26" s="43" t="s">
        <v>29</v>
      </c>
      <c r="B26" s="44" t="s">
        <v>61</v>
      </c>
      <c r="C26" s="48">
        <v>0.1028148546033292</v>
      </c>
      <c r="D26" s="48">
        <v>0.11100534047534416</v>
      </c>
      <c r="E26" s="48">
        <v>0.11039285434056242</v>
      </c>
      <c r="F26" s="48">
        <v>0.10140442496205333</v>
      </c>
      <c r="G26" s="48">
        <v>8.8551005818407177E-2</v>
      </c>
      <c r="H26" s="48">
        <v>9.0270004926105304E-2</v>
      </c>
      <c r="I26" s="48">
        <v>8.5848054049761466E-2</v>
      </c>
      <c r="J26" s="48">
        <v>0.10158644519322184</v>
      </c>
      <c r="K26" s="48">
        <v>0.10252958900795234</v>
      </c>
      <c r="L26" s="48">
        <f>'CP IC value'!L24/'CP IC value'!L$30</f>
        <v>7.872082426608952E-2</v>
      </c>
      <c r="M26" s="48">
        <f>'CP IC value'!M24/'CP IC value'!M$30</f>
        <v>0.10774877260624088</v>
      </c>
      <c r="N26" s="48">
        <f>'CP IC value'!N24/'CP IC value'!N$30</f>
        <v>0.11861270900842469</v>
      </c>
      <c r="O26" s="46" t="s">
        <v>30</v>
      </c>
      <c r="V26" s="3"/>
      <c r="W26" s="3"/>
      <c r="X26" s="3"/>
      <c r="Y26" s="3"/>
    </row>
    <row r="27" spans="1:25" ht="27.75" customHeight="1" x14ac:dyDescent="0.2">
      <c r="A27" s="43" t="s">
        <v>31</v>
      </c>
      <c r="B27" s="44" t="s">
        <v>62</v>
      </c>
      <c r="C27" s="48">
        <v>1.6292459673280739E-2</v>
      </c>
      <c r="D27" s="48">
        <v>1.5667230213467769E-2</v>
      </c>
      <c r="E27" s="48">
        <v>1.3405260394872616E-2</v>
      </c>
      <c r="F27" s="48">
        <v>1.1742766013733179E-2</v>
      </c>
      <c r="G27" s="48">
        <v>1.1874020634506618E-2</v>
      </c>
      <c r="H27" s="48">
        <v>1.2076439495539963E-2</v>
      </c>
      <c r="I27" s="48">
        <v>1.0281296195785048E-2</v>
      </c>
      <c r="J27" s="48">
        <v>8.9733443086637433E-3</v>
      </c>
      <c r="K27" s="48">
        <v>1.2516858787641099E-2</v>
      </c>
      <c r="L27" s="48">
        <f>'CP IC value'!L25/'CP IC value'!L$30</f>
        <v>1.3224977070233443E-2</v>
      </c>
      <c r="M27" s="48">
        <f>'CP IC value'!M25/'CP IC value'!M$30</f>
        <v>1.1666282767772287E-2</v>
      </c>
      <c r="N27" s="48">
        <f>'CP IC value'!N25/'CP IC value'!N$30</f>
        <v>1.2583024460429651E-2</v>
      </c>
      <c r="O27" s="46" t="s">
        <v>32</v>
      </c>
      <c r="V27" s="3"/>
      <c r="W27" s="3"/>
      <c r="X27" s="3"/>
      <c r="Y27" s="3"/>
    </row>
    <row r="28" spans="1:25" ht="27.75" customHeight="1" x14ac:dyDescent="0.2">
      <c r="A28" s="43" t="s">
        <v>33</v>
      </c>
      <c r="B28" s="44" t="s">
        <v>63</v>
      </c>
      <c r="C28" s="48">
        <v>6.6489742053541037E-3</v>
      </c>
      <c r="D28" s="48">
        <v>6.3500865197400752E-3</v>
      </c>
      <c r="E28" s="48">
        <v>5.4222385566149098E-3</v>
      </c>
      <c r="F28" s="48">
        <v>4.7512242819493632E-3</v>
      </c>
      <c r="G28" s="48">
        <v>5.1243314206678358E-3</v>
      </c>
      <c r="H28" s="48">
        <v>5.0673089890038766E-3</v>
      </c>
      <c r="I28" s="48">
        <v>4.5131551684957222E-3</v>
      </c>
      <c r="J28" s="48">
        <v>1.2354798722040865E-2</v>
      </c>
      <c r="K28" s="48">
        <v>9.4732123195466825E-3</v>
      </c>
      <c r="L28" s="48">
        <f>'CP IC value'!L26/'CP IC value'!L$30</f>
        <v>1.7077455901085427E-2</v>
      </c>
      <c r="M28" s="48">
        <f>'CP IC value'!M26/'CP IC value'!M$30</f>
        <v>1.2022012020949697E-2</v>
      </c>
      <c r="N28" s="48">
        <f>'CP IC value'!N26/'CP IC value'!N$30</f>
        <v>1.2038041994069741E-2</v>
      </c>
      <c r="O28" s="46" t="s">
        <v>34</v>
      </c>
      <c r="V28" s="3"/>
      <c r="W28" s="3"/>
      <c r="X28" s="3"/>
      <c r="Y28" s="3"/>
    </row>
    <row r="29" spans="1:25" ht="27.75" customHeight="1" x14ac:dyDescent="0.2">
      <c r="A29" s="43" t="s">
        <v>44</v>
      </c>
      <c r="B29" s="44" t="s">
        <v>64</v>
      </c>
      <c r="C29" s="48">
        <v>3.7909497664164377E-3</v>
      </c>
      <c r="D29" s="48">
        <v>3.6406716722869265E-3</v>
      </c>
      <c r="E29" s="48">
        <v>3.1524837657057204E-3</v>
      </c>
      <c r="F29" s="48">
        <v>2.7925578323034052E-3</v>
      </c>
      <c r="G29" s="48">
        <v>4.8781238706977065E-3</v>
      </c>
      <c r="H29" s="48">
        <v>4.7457359997620146E-3</v>
      </c>
      <c r="I29" s="48">
        <v>4.1749334550915881E-3</v>
      </c>
      <c r="J29" s="48">
        <v>4.7430975925131262E-3</v>
      </c>
      <c r="K29" s="48">
        <v>3.9013101075328679E-3</v>
      </c>
      <c r="L29" s="48">
        <f>'CP IC value'!L27/'CP IC value'!L$30</f>
        <v>4.3988169618827382E-3</v>
      </c>
      <c r="M29" s="48">
        <f>'CP IC value'!M27/'CP IC value'!M$30</f>
        <v>3.7468934519607564E-3</v>
      </c>
      <c r="N29" s="48">
        <f>'CP IC value'!N27/'CP IC value'!N$30</f>
        <v>3.6895976224211929E-3</v>
      </c>
      <c r="O29" s="46" t="s">
        <v>45</v>
      </c>
      <c r="V29" s="3"/>
      <c r="W29" s="3"/>
      <c r="X29" s="3"/>
      <c r="Y29" s="3"/>
    </row>
    <row r="30" spans="1:25" ht="27.75" customHeight="1" x14ac:dyDescent="0.2">
      <c r="A30" s="43" t="s">
        <v>36</v>
      </c>
      <c r="B30" s="44" t="s">
        <v>65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f>'CP IC value'!L28/'CP IC value'!L$30</f>
        <v>0</v>
      </c>
      <c r="M30" s="48">
        <f>'CP IC value'!M28/'CP IC value'!M$30</f>
        <v>0</v>
      </c>
      <c r="N30" s="48">
        <f>'CP IC value'!N28/'CP IC value'!N$30</f>
        <v>0</v>
      </c>
      <c r="O30" s="46" t="s">
        <v>47</v>
      </c>
      <c r="V30" s="3"/>
      <c r="W30" s="3"/>
      <c r="X30" s="3"/>
      <c r="Y30" s="3"/>
    </row>
    <row r="31" spans="1:25" ht="27.75" customHeight="1" x14ac:dyDescent="0.2">
      <c r="A31" s="43"/>
      <c r="B31" s="44" t="s">
        <v>66</v>
      </c>
      <c r="C31" s="48">
        <v>5.9781512182877729E-2</v>
      </c>
      <c r="D31" s="48">
        <v>7.1062348113909352E-2</v>
      </c>
      <c r="E31" s="48">
        <v>7.5451256925953031E-2</v>
      </c>
      <c r="F31" s="48">
        <v>7.0450826373474829E-2</v>
      </c>
      <c r="G31" s="48">
        <v>7.4224129769012256E-2</v>
      </c>
      <c r="H31" s="48">
        <v>7.5897586027491873E-2</v>
      </c>
      <c r="I31" s="48">
        <v>8.3262381483236433E-2</v>
      </c>
      <c r="J31" s="48">
        <v>8.1405667401463169E-2</v>
      </c>
      <c r="K31" s="48">
        <v>9.0818212107041996E-2</v>
      </c>
      <c r="L31" s="48">
        <f>'CP IC value'!L29/'CP IC value'!L$30</f>
        <v>7.3572443039610955E-2</v>
      </c>
      <c r="M31" s="48">
        <f>'CP IC value'!M29/'CP IC value'!M$30</f>
        <v>7.3141640818587983E-2</v>
      </c>
      <c r="N31" s="48">
        <f>'CP IC value'!N29/'CP IC value'!N$30</f>
        <v>6.9285219317003474E-2</v>
      </c>
      <c r="O31" s="47" t="s">
        <v>39</v>
      </c>
      <c r="V31" s="3"/>
      <c r="W31" s="3"/>
      <c r="X31" s="3"/>
      <c r="Y31" s="3"/>
    </row>
    <row r="32" spans="1:25" ht="27.75" customHeight="1" x14ac:dyDescent="0.2">
      <c r="A32" s="43"/>
      <c r="B32" s="30" t="s">
        <v>71</v>
      </c>
      <c r="C32" s="33">
        <v>1</v>
      </c>
      <c r="D32" s="33">
        <v>1</v>
      </c>
      <c r="E32" s="33">
        <v>1</v>
      </c>
      <c r="F32" s="33">
        <v>1</v>
      </c>
      <c r="G32" s="33">
        <v>1</v>
      </c>
      <c r="H32" s="33">
        <v>1</v>
      </c>
      <c r="I32" s="33">
        <v>1</v>
      </c>
      <c r="J32" s="33">
        <v>1</v>
      </c>
      <c r="K32" s="33">
        <v>1</v>
      </c>
      <c r="L32" s="33">
        <f>'CP IC value'!L30/'CP IC value'!L$30</f>
        <v>1</v>
      </c>
      <c r="M32" s="33">
        <f>'CP IC value'!M30/'CP IC value'!M$30</f>
        <v>1</v>
      </c>
      <c r="N32" s="33">
        <f>'CP IC value'!N30/'CP IC value'!N$30</f>
        <v>1</v>
      </c>
      <c r="O32" s="34" t="s">
        <v>70</v>
      </c>
    </row>
    <row r="33" spans="1:15" ht="27.75" customHeight="1" x14ac:dyDescent="0.2">
      <c r="A33" s="43"/>
      <c r="B33" s="30" t="s">
        <v>68</v>
      </c>
      <c r="C33" s="33">
        <v>0.92465524837974844</v>
      </c>
      <c r="D33" s="33">
        <v>0.93278652118469962</v>
      </c>
      <c r="E33" s="33">
        <v>0.93407693861751717</v>
      </c>
      <c r="F33" s="33">
        <v>0.92166788113502429</v>
      </c>
      <c r="G33" s="33">
        <v>0.89885914216499596</v>
      </c>
      <c r="H33" s="33">
        <v>0.88432052803143502</v>
      </c>
      <c r="I33" s="33">
        <v>0.88992825746267645</v>
      </c>
      <c r="J33" s="33">
        <v>0.96022963364750114</v>
      </c>
      <c r="K33" s="33">
        <v>0.95922844698251619</v>
      </c>
      <c r="L33" s="33">
        <f>'CP IC value'!L31/'CP IC value'!L$30</f>
        <v>0.96521845837533393</v>
      </c>
      <c r="M33" s="33">
        <f>'CP IC value'!M31/'CP IC value'!M$30</f>
        <v>0.96572675077431036</v>
      </c>
      <c r="N33" s="33">
        <f>'CP IC value'!N31/'CP IC value'!N$30</f>
        <v>0.96495587948449713</v>
      </c>
      <c r="O33" s="34" t="s">
        <v>69</v>
      </c>
    </row>
    <row r="34" spans="1:15" customFormat="1" ht="15" x14ac:dyDescent="0.25">
      <c r="A34" s="25" t="s">
        <v>145</v>
      </c>
      <c r="B34" s="24"/>
      <c r="C34" s="24"/>
      <c r="D34" s="24"/>
      <c r="E34" s="24"/>
      <c r="F34" s="13"/>
      <c r="G34" s="13"/>
      <c r="H34" s="14"/>
      <c r="I34" s="14"/>
      <c r="J34" s="14"/>
      <c r="K34" s="14"/>
      <c r="L34" s="14"/>
      <c r="M34" s="14"/>
      <c r="N34" s="2"/>
      <c r="O34" s="15" t="s">
        <v>144</v>
      </c>
    </row>
    <row r="35" spans="1:15" customFormat="1" ht="26.25" customHeight="1" x14ac:dyDescent="0.25">
      <c r="A35" s="53" t="s">
        <v>147</v>
      </c>
      <c r="B35" s="53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 t="s">
        <v>146</v>
      </c>
    </row>
    <row r="37" spans="1:15" x14ac:dyDescent="0.2">
      <c r="N37" s="20"/>
    </row>
    <row r="40" spans="1:15" x14ac:dyDescent="0.2">
      <c r="D40" s="5"/>
    </row>
  </sheetData>
  <mergeCells count="4">
    <mergeCell ref="A8:O8"/>
    <mergeCell ref="A9:O9"/>
    <mergeCell ref="A7:O7"/>
    <mergeCell ref="A35:B35"/>
  </mergeCells>
  <pageMargins left="0.7" right="0.7" top="0.75" bottom="0.75" header="0.3" footer="0.3"/>
  <pageSetup paperSize="9" scale="7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40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7" spans="1:25" s="16" customFormat="1" ht="18" customHeight="1" x14ac:dyDescent="0.25">
      <c r="A7" s="52" t="s">
        <v>109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5" ht="15" x14ac:dyDescent="0.25">
      <c r="A8" s="51" t="s">
        <v>75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5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25" s="11" customFormat="1" ht="12" x14ac:dyDescent="0.2">
      <c r="A10" s="6" t="s">
        <v>0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10" t="s">
        <v>1</v>
      </c>
    </row>
    <row r="11" spans="1:25" s="2" customFormat="1" ht="35.25" customHeight="1" x14ac:dyDescent="0.2">
      <c r="A11" s="38" t="s">
        <v>2</v>
      </c>
      <c r="B11" s="26" t="s">
        <v>3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8">
        <v>2011</v>
      </c>
      <c r="N11" s="28" t="s">
        <v>143</v>
      </c>
      <c r="O11" s="29" t="s">
        <v>4</v>
      </c>
    </row>
    <row r="12" spans="1:25" ht="35.25" customHeight="1" x14ac:dyDescent="0.2">
      <c r="A12" s="41"/>
      <c r="B12" s="30" t="s">
        <v>48</v>
      </c>
      <c r="C12" s="31">
        <v>20307.510330000001</v>
      </c>
      <c r="D12" s="31">
        <v>22958.957099999992</v>
      </c>
      <c r="E12" s="31">
        <v>28340.381499999996</v>
      </c>
      <c r="F12" s="31">
        <v>33647.070800000001</v>
      </c>
      <c r="G12" s="31">
        <v>41864.872610000006</v>
      </c>
      <c r="H12" s="31">
        <v>48329.235100000005</v>
      </c>
      <c r="I12" s="31">
        <v>56163.263929667759</v>
      </c>
      <c r="J12" s="31">
        <v>70229.07689255946</v>
      </c>
      <c r="K12" s="31">
        <v>80031.443397862924</v>
      </c>
      <c r="L12" s="31">
        <v>98599.356316688063</v>
      </c>
      <c r="M12" s="31">
        <v>107135.97237120593</v>
      </c>
      <c r="N12" s="31">
        <v>118943.29396882695</v>
      </c>
      <c r="O12" s="32" t="s">
        <v>40</v>
      </c>
    </row>
    <row r="13" spans="1:25" ht="35.25" customHeight="1" x14ac:dyDescent="0.2">
      <c r="A13" s="43" t="s">
        <v>5</v>
      </c>
      <c r="B13" s="44" t="s">
        <v>67</v>
      </c>
      <c r="C13" s="49">
        <v>1475.0522709148204</v>
      </c>
      <c r="D13" s="49">
        <v>1525.6464112201027</v>
      </c>
      <c r="E13" s="49">
        <v>1573.5327645908455</v>
      </c>
      <c r="F13" s="49">
        <v>1534.1983508533278</v>
      </c>
      <c r="G13" s="49">
        <v>1663.624675236646</v>
      </c>
      <c r="H13" s="49">
        <v>1318.4959555897963</v>
      </c>
      <c r="I13" s="49">
        <v>1340.2444599574592</v>
      </c>
      <c r="J13" s="49">
        <v>1379.1115492962256</v>
      </c>
      <c r="K13" s="49">
        <v>1437.0342343666839</v>
      </c>
      <c r="L13" s="49">
        <v>1393.6223046742275</v>
      </c>
      <c r="M13" s="49">
        <v>1570.972310693375</v>
      </c>
      <c r="N13" s="49">
        <v>1636.9723564354013</v>
      </c>
      <c r="O13" s="45" t="s">
        <v>38</v>
      </c>
      <c r="V13" s="3"/>
      <c r="W13" s="3"/>
      <c r="X13" s="3"/>
      <c r="Y13" s="3"/>
    </row>
    <row r="14" spans="1:25" ht="35.25" customHeight="1" x14ac:dyDescent="0.2">
      <c r="A14" s="43" t="s">
        <v>6</v>
      </c>
      <c r="B14" s="44" t="s">
        <v>49</v>
      </c>
      <c r="C14" s="49">
        <v>1897.3280999999999</v>
      </c>
      <c r="D14" s="49">
        <v>2187.42</v>
      </c>
      <c r="E14" s="49">
        <v>2565.605</v>
      </c>
      <c r="F14" s="49">
        <v>3122.328</v>
      </c>
      <c r="G14" s="49">
        <v>3843.241</v>
      </c>
      <c r="H14" s="49">
        <v>4126.3580000000002</v>
      </c>
      <c r="I14" s="49">
        <v>4878.4437440000002</v>
      </c>
      <c r="J14" s="49">
        <v>7154.4681858111107</v>
      </c>
      <c r="K14" s="49">
        <v>7991.4163877499996</v>
      </c>
      <c r="L14" s="49">
        <v>8265.2664017222196</v>
      </c>
      <c r="M14" s="49">
        <v>9292.5703081666688</v>
      </c>
      <c r="N14" s="49">
        <v>10800.49018952874</v>
      </c>
      <c r="O14" s="45" t="s">
        <v>42</v>
      </c>
      <c r="V14" s="3"/>
      <c r="W14" s="3"/>
      <c r="X14" s="3"/>
      <c r="Y14" s="3"/>
    </row>
    <row r="15" spans="1:25" ht="35.25" customHeight="1" x14ac:dyDescent="0.2">
      <c r="A15" s="43" t="s">
        <v>8</v>
      </c>
      <c r="B15" s="44" t="s">
        <v>50</v>
      </c>
      <c r="C15" s="49">
        <v>2152.0084427321849</v>
      </c>
      <c r="D15" s="49">
        <v>2719.3317731616521</v>
      </c>
      <c r="E15" s="49">
        <v>3135.3808684530309</v>
      </c>
      <c r="F15" s="49">
        <v>3849.7400616049076</v>
      </c>
      <c r="G15" s="49">
        <v>4617.0717380887518</v>
      </c>
      <c r="H15" s="49">
        <v>5390.8760218480547</v>
      </c>
      <c r="I15" s="49">
        <v>6176.4948260816582</v>
      </c>
      <c r="J15" s="49">
        <v>7572.1281092941408</v>
      </c>
      <c r="K15" s="49">
        <v>10219.734931413193</v>
      </c>
      <c r="L15" s="49">
        <v>11043.547302691564</v>
      </c>
      <c r="M15" s="49">
        <v>12086.348549767748</v>
      </c>
      <c r="N15" s="49">
        <v>13548.11592125779</v>
      </c>
      <c r="O15" s="46" t="s">
        <v>9</v>
      </c>
      <c r="V15" s="3"/>
      <c r="W15" s="3"/>
      <c r="X15" s="3"/>
      <c r="Y15" s="3"/>
    </row>
    <row r="16" spans="1:25" ht="35.25" customHeight="1" x14ac:dyDescent="0.2">
      <c r="A16" s="43" t="s">
        <v>43</v>
      </c>
      <c r="B16" s="44" t="s">
        <v>52</v>
      </c>
      <c r="C16" s="49">
        <v>675.94433315987681</v>
      </c>
      <c r="D16" s="49">
        <v>725.33025228505244</v>
      </c>
      <c r="E16" s="49">
        <v>797.16591642961362</v>
      </c>
      <c r="F16" s="49">
        <v>870.86162684610235</v>
      </c>
      <c r="G16" s="49">
        <v>1051.396461691623</v>
      </c>
      <c r="H16" s="49">
        <v>1279.9841334251767</v>
      </c>
      <c r="I16" s="49">
        <v>1454.5804714870001</v>
      </c>
      <c r="J16" s="49">
        <v>1193.0233172571432</v>
      </c>
      <c r="K16" s="49">
        <v>1878.2916322000001</v>
      </c>
      <c r="L16" s="49">
        <v>2176.4501215</v>
      </c>
      <c r="M16" s="49">
        <v>2157.2711284166699</v>
      </c>
      <c r="N16" s="49">
        <v>2286.4873606350038</v>
      </c>
      <c r="O16" s="46" t="s">
        <v>46</v>
      </c>
      <c r="V16" s="3"/>
      <c r="W16" s="3"/>
      <c r="X16" s="3"/>
      <c r="Y16" s="3"/>
    </row>
    <row r="17" spans="1:25" ht="35.25" customHeight="1" x14ac:dyDescent="0.2">
      <c r="A17" s="43" t="s">
        <v>11</v>
      </c>
      <c r="B17" s="44" t="s">
        <v>51</v>
      </c>
      <c r="C17" s="49">
        <v>4602</v>
      </c>
      <c r="D17" s="49">
        <v>4286</v>
      </c>
      <c r="E17" s="49">
        <v>6200</v>
      </c>
      <c r="F17" s="49">
        <v>6596</v>
      </c>
      <c r="G17" s="49">
        <v>7641</v>
      </c>
      <c r="H17" s="49">
        <v>9065</v>
      </c>
      <c r="I17" s="49">
        <v>12077.950121796948</v>
      </c>
      <c r="J17" s="49">
        <v>14924.403205382114</v>
      </c>
      <c r="K17" s="49">
        <v>16168.900415556593</v>
      </c>
      <c r="L17" s="49">
        <v>23638.493490251101</v>
      </c>
      <c r="M17" s="49">
        <v>25493.002140314165</v>
      </c>
      <c r="N17" s="49">
        <v>27729.041458807311</v>
      </c>
      <c r="O17" s="46" t="s">
        <v>12</v>
      </c>
      <c r="V17" s="3"/>
      <c r="W17" s="3"/>
      <c r="X17" s="3"/>
      <c r="Y17" s="3"/>
    </row>
    <row r="18" spans="1:25" ht="35.25" customHeight="1" x14ac:dyDescent="0.2">
      <c r="A18" s="43" t="s">
        <v>13</v>
      </c>
      <c r="B18" s="44" t="s">
        <v>53</v>
      </c>
      <c r="C18" s="49">
        <v>2765.9334854124718</v>
      </c>
      <c r="D18" s="49">
        <v>3157.8357434587074</v>
      </c>
      <c r="E18" s="49">
        <v>3924.7433098004567</v>
      </c>
      <c r="F18" s="49">
        <v>4831.4059938354021</v>
      </c>
      <c r="G18" s="49">
        <v>6231.6790438707449</v>
      </c>
      <c r="H18" s="49">
        <v>6706.9204366944996</v>
      </c>
      <c r="I18" s="49">
        <v>7196.022942642343</v>
      </c>
      <c r="J18" s="49">
        <v>8952.6052678966844</v>
      </c>
      <c r="K18" s="49">
        <v>6603.3968442835612</v>
      </c>
      <c r="L18" s="49">
        <v>8280.8507412414401</v>
      </c>
      <c r="M18" s="49">
        <v>8873.9673391601609</v>
      </c>
      <c r="N18" s="49">
        <v>9929.7223657752565</v>
      </c>
      <c r="O18" s="46" t="s">
        <v>14</v>
      </c>
      <c r="V18" s="3"/>
      <c r="W18" s="3"/>
      <c r="X18" s="3"/>
      <c r="Y18" s="3"/>
    </row>
    <row r="19" spans="1:25" ht="35.25" customHeight="1" x14ac:dyDescent="0.2">
      <c r="A19" s="43" t="s">
        <v>15</v>
      </c>
      <c r="B19" s="44" t="s">
        <v>54</v>
      </c>
      <c r="C19" s="49">
        <v>832.58815018936366</v>
      </c>
      <c r="D19" s="49">
        <v>944.37922439624901</v>
      </c>
      <c r="E19" s="49">
        <v>1159.9828615725003</v>
      </c>
      <c r="F19" s="49">
        <v>1423.771090879643</v>
      </c>
      <c r="G19" s="49">
        <v>2724.0138254246035</v>
      </c>
      <c r="H19" s="49">
        <v>3932.7985072837014</v>
      </c>
      <c r="I19" s="49">
        <v>4244.7960035862197</v>
      </c>
      <c r="J19" s="49">
        <v>4879.394380453693</v>
      </c>
      <c r="K19" s="49">
        <v>5106.1159823878033</v>
      </c>
      <c r="L19" s="49">
        <v>6933.5168070607087</v>
      </c>
      <c r="M19" s="49">
        <v>7360.8815291762157</v>
      </c>
      <c r="N19" s="49">
        <v>7946.0897948180209</v>
      </c>
      <c r="O19" s="46" t="s">
        <v>16</v>
      </c>
      <c r="V19" s="3"/>
      <c r="W19" s="3"/>
      <c r="X19" s="3"/>
      <c r="Y19" s="3"/>
    </row>
    <row r="20" spans="1:25" ht="35.25" customHeight="1" x14ac:dyDescent="0.2">
      <c r="A20" s="43" t="s">
        <v>17</v>
      </c>
      <c r="B20" s="44" t="s">
        <v>55</v>
      </c>
      <c r="C20" s="49">
        <v>553</v>
      </c>
      <c r="D20" s="49">
        <v>612.524</v>
      </c>
      <c r="E20" s="49">
        <v>796.56399999999996</v>
      </c>
      <c r="F20" s="49">
        <v>987.63279999999997</v>
      </c>
      <c r="G20" s="49">
        <v>1228.346</v>
      </c>
      <c r="H20" s="49">
        <v>1348.0160000000001</v>
      </c>
      <c r="I20" s="49">
        <v>1508.3007149874179</v>
      </c>
      <c r="J20" s="49">
        <v>1993.2497803250599</v>
      </c>
      <c r="K20" s="49">
        <v>2037.7025251028745</v>
      </c>
      <c r="L20" s="49">
        <v>3171.9271349693199</v>
      </c>
      <c r="M20" s="49">
        <v>3424.6412246039799</v>
      </c>
      <c r="N20" s="49">
        <v>3698.6125225722981</v>
      </c>
      <c r="O20" s="46" t="s">
        <v>18</v>
      </c>
      <c r="V20" s="3"/>
      <c r="W20" s="3"/>
      <c r="X20" s="3"/>
      <c r="Y20" s="3"/>
    </row>
    <row r="21" spans="1:25" ht="35.25" customHeight="1" x14ac:dyDescent="0.2">
      <c r="A21" s="43" t="s">
        <v>19</v>
      </c>
      <c r="B21" s="44" t="s">
        <v>56</v>
      </c>
      <c r="C21" s="49">
        <v>549.46920894818084</v>
      </c>
      <c r="D21" s="49">
        <v>652.21410022933367</v>
      </c>
      <c r="E21" s="49">
        <v>804.01798585519668</v>
      </c>
      <c r="F21" s="49">
        <v>996.40549509567882</v>
      </c>
      <c r="G21" s="49">
        <v>1758.5280128078878</v>
      </c>
      <c r="H21" s="49">
        <v>2464.1508133000166</v>
      </c>
      <c r="I21" s="49">
        <v>2975.0354050266174</v>
      </c>
      <c r="J21" s="49">
        <v>2849.0226709317462</v>
      </c>
      <c r="K21" s="49">
        <v>4184.5665377156856</v>
      </c>
      <c r="L21" s="49">
        <v>4740.3160859028167</v>
      </c>
      <c r="M21" s="49">
        <v>4923.738778993782</v>
      </c>
      <c r="N21" s="49">
        <v>5234.1972946940459</v>
      </c>
      <c r="O21" s="46" t="s">
        <v>20</v>
      </c>
      <c r="V21" s="3"/>
      <c r="W21" s="3"/>
      <c r="X21" s="3"/>
      <c r="Y21" s="3"/>
    </row>
    <row r="22" spans="1:25" ht="35.25" customHeight="1" x14ac:dyDescent="0.2">
      <c r="A22" s="43" t="s">
        <v>21</v>
      </c>
      <c r="B22" s="44" t="s">
        <v>57</v>
      </c>
      <c r="C22" s="49">
        <v>1524.5260000000001</v>
      </c>
      <c r="D22" s="49">
        <v>1825.2560000000001</v>
      </c>
      <c r="E22" s="49">
        <v>2025.3209999999999</v>
      </c>
      <c r="F22" s="49">
        <v>2245.625</v>
      </c>
      <c r="G22" s="49">
        <v>2775.6280000000002</v>
      </c>
      <c r="H22" s="49">
        <v>3102.652</v>
      </c>
      <c r="I22" s="49">
        <v>3455.6551602551863</v>
      </c>
      <c r="J22" s="49">
        <v>4877.4498652761549</v>
      </c>
      <c r="K22" s="49">
        <v>5525.4843474559275</v>
      </c>
      <c r="L22" s="49">
        <v>7742.7459118158204</v>
      </c>
      <c r="M22" s="49">
        <v>7998.0726771640793</v>
      </c>
      <c r="N22" s="49">
        <v>8319.2872073781054</v>
      </c>
      <c r="O22" s="46" t="s">
        <v>22</v>
      </c>
      <c r="V22" s="3"/>
      <c r="W22" s="3"/>
      <c r="X22" s="3"/>
      <c r="Y22" s="3"/>
    </row>
    <row r="23" spans="1:25" ht="35.25" customHeight="1" x14ac:dyDescent="0.2">
      <c r="A23" s="43" t="s">
        <v>23</v>
      </c>
      <c r="B23" s="44" t="s">
        <v>58</v>
      </c>
      <c r="C23" s="49">
        <v>174.7161985198596</v>
      </c>
      <c r="D23" s="49">
        <v>254.57654330841021</v>
      </c>
      <c r="E23" s="49">
        <v>320.69734407870078</v>
      </c>
      <c r="F23" s="49">
        <v>412.53085236414029</v>
      </c>
      <c r="G23" s="49">
        <v>519.09383021523297</v>
      </c>
      <c r="H23" s="49">
        <v>611.38308941344678</v>
      </c>
      <c r="I23" s="49">
        <v>533.37121930769297</v>
      </c>
      <c r="J23" s="49">
        <v>1088.4759998333341</v>
      </c>
      <c r="K23" s="49">
        <v>1964.5173477171759</v>
      </c>
      <c r="L23" s="49">
        <v>1692.2072320637701</v>
      </c>
      <c r="M23" s="49">
        <v>1895.07701348966</v>
      </c>
      <c r="N23" s="49">
        <v>2122.4862551084193</v>
      </c>
      <c r="O23" s="46" t="s">
        <v>24</v>
      </c>
      <c r="V23" s="3"/>
      <c r="W23" s="3"/>
      <c r="X23" s="3"/>
      <c r="Y23" s="3"/>
    </row>
    <row r="24" spans="1:25" ht="35.25" customHeight="1" x14ac:dyDescent="0.2">
      <c r="A24" s="43" t="s">
        <v>25</v>
      </c>
      <c r="B24" s="44" t="s">
        <v>59</v>
      </c>
      <c r="C24" s="49">
        <v>1308.8616212675224</v>
      </c>
      <c r="D24" s="49">
        <v>1907.1240676831274</v>
      </c>
      <c r="E24" s="49">
        <v>2402.458668761185</v>
      </c>
      <c r="F24" s="49">
        <v>3090.4163713636844</v>
      </c>
      <c r="G24" s="49">
        <v>3888.7178061411951</v>
      </c>
      <c r="H24" s="49">
        <v>4580.089702067733</v>
      </c>
      <c r="I24" s="49">
        <v>5048.6109447104</v>
      </c>
      <c r="J24" s="49">
        <v>7100.6274713987787</v>
      </c>
      <c r="K24" s="49">
        <v>5963.0345372745596</v>
      </c>
      <c r="L24" s="49">
        <v>9448.6024154081369</v>
      </c>
      <c r="M24" s="49">
        <v>9943.2689428696794</v>
      </c>
      <c r="N24" s="49">
        <v>11245.019905302317</v>
      </c>
      <c r="O24" s="46" t="s">
        <v>26</v>
      </c>
      <c r="V24" s="3"/>
      <c r="W24" s="3"/>
      <c r="X24" s="3"/>
      <c r="Y24" s="3"/>
    </row>
    <row r="25" spans="1:25" ht="35.25" customHeight="1" x14ac:dyDescent="0.2">
      <c r="A25" s="43" t="s">
        <v>27</v>
      </c>
      <c r="B25" s="44" t="s">
        <v>60</v>
      </c>
      <c r="C25" s="49">
        <v>676.45273226377458</v>
      </c>
      <c r="D25" s="49">
        <v>888.91599323978392</v>
      </c>
      <c r="E25" s="49">
        <v>1071.2066111889089</v>
      </c>
      <c r="F25" s="49">
        <v>1308.4183550995426</v>
      </c>
      <c r="G25" s="49">
        <v>1652.3999275876167</v>
      </c>
      <c r="H25" s="49">
        <v>1892.043317815916</v>
      </c>
      <c r="I25" s="49">
        <v>2447.4171548770755</v>
      </c>
      <c r="J25" s="49">
        <v>2406.9506605350507</v>
      </c>
      <c r="K25" s="49">
        <v>3763.8015738943195</v>
      </c>
      <c r="L25" s="49">
        <v>3387.7673789936707</v>
      </c>
      <c r="M25" s="49">
        <v>4043.4696684129622</v>
      </c>
      <c r="N25" s="49">
        <v>4384.7329028559061</v>
      </c>
      <c r="O25" s="46" t="s">
        <v>28</v>
      </c>
      <c r="V25" s="3"/>
      <c r="W25" s="3"/>
      <c r="X25" s="3"/>
      <c r="Y25" s="3"/>
    </row>
    <row r="26" spans="1:25" ht="35.25" customHeight="1" x14ac:dyDescent="0.2">
      <c r="A26" s="43" t="s">
        <v>29</v>
      </c>
      <c r="B26" s="44" t="s">
        <v>61</v>
      </c>
      <c r="C26" s="49">
        <v>9138.6196999999993</v>
      </c>
      <c r="D26" s="49">
        <v>9464.3215</v>
      </c>
      <c r="E26" s="49">
        <v>9762.3264999999992</v>
      </c>
      <c r="F26" s="49">
        <v>10045.321</v>
      </c>
      <c r="G26" s="49">
        <v>10324</v>
      </c>
      <c r="H26" s="49">
        <v>10675</v>
      </c>
      <c r="I26" s="49">
        <v>11570.5891617538</v>
      </c>
      <c r="J26" s="49">
        <v>18652.900214701851</v>
      </c>
      <c r="K26" s="49">
        <v>20558.503262419999</v>
      </c>
      <c r="L26" s="49">
        <v>30662.396162293287</v>
      </c>
      <c r="M26" s="49">
        <v>33506.15289306872</v>
      </c>
      <c r="N26" s="49">
        <v>34846.399008791472</v>
      </c>
      <c r="O26" s="46" t="s">
        <v>30</v>
      </c>
      <c r="V26" s="3"/>
      <c r="W26" s="3"/>
      <c r="X26" s="3"/>
      <c r="Y26" s="3"/>
    </row>
    <row r="27" spans="1:25" ht="35.25" customHeight="1" x14ac:dyDescent="0.2">
      <c r="A27" s="43" t="s">
        <v>31</v>
      </c>
      <c r="B27" s="44" t="s">
        <v>62</v>
      </c>
      <c r="C27" s="49">
        <v>1772.7340832780692</v>
      </c>
      <c r="D27" s="49">
        <v>2080.3250880838691</v>
      </c>
      <c r="E27" s="49">
        <v>2407.5699360117851</v>
      </c>
      <c r="F27" s="49">
        <v>3104.7186990843911</v>
      </c>
      <c r="G27" s="49">
        <v>3377.3541194033337</v>
      </c>
      <c r="H27" s="49">
        <v>3762.0367764521325</v>
      </c>
      <c r="I27" s="49">
        <v>4425.00823334906</v>
      </c>
      <c r="J27" s="49">
        <v>5428</v>
      </c>
      <c r="K27" s="49">
        <v>6042.5891857146407</v>
      </c>
      <c r="L27" s="49">
        <v>6333.5564165000005</v>
      </c>
      <c r="M27" s="49">
        <v>7694.9614033832004</v>
      </c>
      <c r="N27" s="49">
        <v>8854.9651996137745</v>
      </c>
      <c r="O27" s="46" t="s">
        <v>32</v>
      </c>
      <c r="V27" s="3"/>
      <c r="W27" s="3"/>
      <c r="X27" s="3"/>
      <c r="Y27" s="3"/>
    </row>
    <row r="28" spans="1:25" ht="35.25" customHeight="1" x14ac:dyDescent="0.2">
      <c r="A28" s="43" t="s">
        <v>33</v>
      </c>
      <c r="B28" s="44" t="s">
        <v>63</v>
      </c>
      <c r="C28" s="49">
        <v>622.21614846996999</v>
      </c>
      <c r="D28" s="49">
        <v>727.58762502121726</v>
      </c>
      <c r="E28" s="49">
        <v>840.67715220645653</v>
      </c>
      <c r="F28" s="49">
        <v>1084.1619237032703</v>
      </c>
      <c r="G28" s="49">
        <v>1175.6878811658389</v>
      </c>
      <c r="H28" s="49">
        <v>1307.8653374847845</v>
      </c>
      <c r="I28" s="49">
        <v>1136.1072926842098</v>
      </c>
      <c r="J28" s="49">
        <v>2373</v>
      </c>
      <c r="K28" s="49">
        <v>5637.7147271757103</v>
      </c>
      <c r="L28" s="49">
        <v>6883.0020023903298</v>
      </c>
      <c r="M28" s="49">
        <v>7220.4644764880659</v>
      </c>
      <c r="N28" s="49">
        <v>8303.5341479612762</v>
      </c>
      <c r="O28" s="46" t="s">
        <v>34</v>
      </c>
      <c r="V28" s="3"/>
      <c r="W28" s="3"/>
      <c r="X28" s="3"/>
      <c r="Y28" s="3"/>
    </row>
    <row r="29" spans="1:25" ht="35.25" customHeight="1" x14ac:dyDescent="0.2">
      <c r="A29" s="43" t="s">
        <v>44</v>
      </c>
      <c r="B29" s="44" t="s">
        <v>64</v>
      </c>
      <c r="C29" s="49">
        <v>249.20555484390718</v>
      </c>
      <c r="D29" s="49">
        <v>289.74627791249605</v>
      </c>
      <c r="E29" s="49">
        <v>340.77908105132104</v>
      </c>
      <c r="F29" s="49">
        <v>434.48117926990994</v>
      </c>
      <c r="G29" s="49">
        <v>492.71828836652628</v>
      </c>
      <c r="H29" s="49">
        <v>543.21700862474154</v>
      </c>
      <c r="I29" s="49">
        <v>720.88039517365814</v>
      </c>
      <c r="J29" s="49">
        <v>934.6162941443921</v>
      </c>
      <c r="K29" s="49">
        <v>1032.6265353101348</v>
      </c>
      <c r="L29" s="49">
        <v>1210.2304813187502</v>
      </c>
      <c r="M29" s="49">
        <v>1155.3375572695854</v>
      </c>
      <c r="N29" s="49">
        <v>1222.8262934613886</v>
      </c>
      <c r="O29" s="46" t="s">
        <v>45</v>
      </c>
      <c r="V29" s="3"/>
      <c r="W29" s="3"/>
      <c r="X29" s="3"/>
      <c r="Y29" s="3"/>
    </row>
    <row r="30" spans="1:25" ht="35.25" customHeight="1" x14ac:dyDescent="0.2">
      <c r="A30" s="43" t="s">
        <v>36</v>
      </c>
      <c r="B30" s="44" t="s">
        <v>65</v>
      </c>
      <c r="C30" s="49">
        <v>761.89094999999998</v>
      </c>
      <c r="D30" s="49">
        <v>801.02539999999999</v>
      </c>
      <c r="E30" s="49">
        <v>842.85460230000001</v>
      </c>
      <c r="F30" s="49">
        <v>879.65420200000005</v>
      </c>
      <c r="G30" s="49">
        <v>912.52941299999998</v>
      </c>
      <c r="H30" s="49">
        <v>922.06589099999997</v>
      </c>
      <c r="I30" s="49">
        <v>1011.205188</v>
      </c>
      <c r="J30" s="49">
        <v>1308.79062</v>
      </c>
      <c r="K30" s="49">
        <v>1502.831430486624</v>
      </c>
      <c r="L30" s="49">
        <v>1571.8652585079506</v>
      </c>
      <c r="M30" s="49">
        <v>1786.7266438744548</v>
      </c>
      <c r="N30" s="49">
        <v>2019.001107578134</v>
      </c>
      <c r="O30" s="46" t="s">
        <v>47</v>
      </c>
      <c r="V30" s="3"/>
      <c r="W30" s="3"/>
      <c r="X30" s="3"/>
      <c r="Y30" s="3"/>
    </row>
    <row r="31" spans="1:25" ht="35.25" customHeight="1" x14ac:dyDescent="0.2">
      <c r="A31" s="43"/>
      <c r="B31" s="44" t="s">
        <v>66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7" t="s">
        <v>39</v>
      </c>
      <c r="V31" s="3"/>
      <c r="W31" s="3"/>
      <c r="X31" s="3"/>
      <c r="Y31" s="3"/>
    </row>
    <row r="32" spans="1:25" ht="35.25" customHeight="1" x14ac:dyDescent="0.2">
      <c r="A32" s="43"/>
      <c r="B32" s="30" t="s">
        <v>71</v>
      </c>
      <c r="C32" s="31">
        <v>31732.546980000003</v>
      </c>
      <c r="D32" s="31">
        <v>35049.55999999999</v>
      </c>
      <c r="E32" s="31">
        <v>40970.883602299997</v>
      </c>
      <c r="F32" s="31">
        <v>46817.671001999995</v>
      </c>
      <c r="G32" s="31">
        <v>55877.030022999999</v>
      </c>
      <c r="H32" s="31">
        <v>63028.952991000006</v>
      </c>
      <c r="I32" s="31">
        <v>72200.713439676751</v>
      </c>
      <c r="J32" s="31">
        <v>95068.217592537461</v>
      </c>
      <c r="K32" s="31">
        <v>107618.26243822547</v>
      </c>
      <c r="L32" s="31">
        <v>138576.36364930513</v>
      </c>
      <c r="M32" s="31">
        <v>150426.92458531319</v>
      </c>
      <c r="N32" s="31">
        <v>164127.98129257467</v>
      </c>
      <c r="O32" s="34" t="s">
        <v>70</v>
      </c>
    </row>
    <row r="33" spans="1:15" ht="35.25" customHeight="1" x14ac:dyDescent="0.2">
      <c r="A33" s="43"/>
      <c r="B33" s="30" t="s">
        <v>68</v>
      </c>
      <c r="C33" s="31">
        <v>29835.218880000004</v>
      </c>
      <c r="D33" s="31">
        <v>32862.139999999992</v>
      </c>
      <c r="E33" s="31">
        <v>38405.278602299994</v>
      </c>
      <c r="F33" s="31">
        <v>43695.343001999994</v>
      </c>
      <c r="G33" s="31">
        <v>52033.789022999998</v>
      </c>
      <c r="H33" s="31">
        <v>58902.594991000005</v>
      </c>
      <c r="I33" s="31">
        <v>67322.269695676747</v>
      </c>
      <c r="J33" s="31">
        <v>87913.749406726347</v>
      </c>
      <c r="K33" s="31">
        <v>99626.846050475477</v>
      </c>
      <c r="L33" s="31">
        <v>130311.09724758292</v>
      </c>
      <c r="M33" s="31">
        <v>141134.35427714651</v>
      </c>
      <c r="N33" s="31">
        <v>153327.49110304593</v>
      </c>
      <c r="O33" s="34" t="s">
        <v>69</v>
      </c>
    </row>
    <row r="34" spans="1:15" customFormat="1" ht="15" x14ac:dyDescent="0.25">
      <c r="A34" s="25" t="s">
        <v>145</v>
      </c>
      <c r="B34" s="24"/>
      <c r="C34" s="24"/>
      <c r="D34" s="24"/>
      <c r="E34" s="24"/>
      <c r="F34" s="13"/>
      <c r="G34" s="13"/>
      <c r="H34" s="14"/>
      <c r="I34" s="14"/>
      <c r="J34" s="14"/>
      <c r="K34" s="14"/>
      <c r="L34" s="14"/>
      <c r="M34" s="14"/>
      <c r="N34" s="2"/>
      <c r="O34" s="15" t="s">
        <v>144</v>
      </c>
    </row>
    <row r="35" spans="1:15" customFormat="1" ht="26.25" customHeight="1" x14ac:dyDescent="0.25">
      <c r="A35" s="53" t="s">
        <v>147</v>
      </c>
      <c r="B35" s="53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 t="s">
        <v>146</v>
      </c>
    </row>
    <row r="37" spans="1:15" x14ac:dyDescent="0.2">
      <c r="N37" s="20"/>
    </row>
    <row r="40" spans="1:15" x14ac:dyDescent="0.2">
      <c r="D40" s="5"/>
    </row>
  </sheetData>
  <mergeCells count="4">
    <mergeCell ref="A8:O8"/>
    <mergeCell ref="A9:O9"/>
    <mergeCell ref="A7:O7"/>
    <mergeCell ref="A35:B35"/>
  </mergeCells>
  <pageMargins left="0.7" right="0.7" top="0.75" bottom="0.75" header="0.3" footer="0.3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3" spans="1:25" ht="21.75" customHeight="1" x14ac:dyDescent="0.2"/>
    <row r="5" spans="1:25" s="16" customFormat="1" ht="18" customHeight="1" x14ac:dyDescent="0.25">
      <c r="A5" s="52" t="s">
        <v>134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80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41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41</v>
      </c>
    </row>
    <row r="9" spans="1:25" s="2" customFormat="1" ht="26.2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26.25" customHeight="1" x14ac:dyDescent="0.2">
      <c r="A10" s="41"/>
      <c r="B10" s="30" t="s">
        <v>48</v>
      </c>
      <c r="C10" s="33" t="s">
        <v>90</v>
      </c>
      <c r="D10" s="33">
        <v>0.13056483669901398</v>
      </c>
      <c r="E10" s="33">
        <v>0.23439324253974947</v>
      </c>
      <c r="F10" s="33">
        <v>0.18724833679461961</v>
      </c>
      <c r="G10" s="33">
        <v>0.24423528154492447</v>
      </c>
      <c r="H10" s="33">
        <v>0.15441017939359258</v>
      </c>
      <c r="I10" s="33">
        <v>0.16209709947732542</v>
      </c>
      <c r="J10" s="33">
        <v>0.25044507706151231</v>
      </c>
      <c r="K10" s="33">
        <v>0.13957703758942608</v>
      </c>
      <c r="L10" s="33">
        <f>'CP COE value'!L12/'CP COE value'!K12-1</f>
        <v>0.23200772259620339</v>
      </c>
      <c r="M10" s="33">
        <f>'CP COE value'!M12/'CP COE value'!L12-1</f>
        <v>8.6578821337325973E-2</v>
      </c>
      <c r="N10" s="33">
        <f>'CP COE value'!N12/'CP COE value'!M12-1</f>
        <v>0.11020875002385644</v>
      </c>
      <c r="O10" s="32" t="s">
        <v>40</v>
      </c>
    </row>
    <row r="11" spans="1:25" ht="26.25" customHeight="1" x14ac:dyDescent="0.2">
      <c r="A11" s="43" t="s">
        <v>5</v>
      </c>
      <c r="B11" s="44" t="s">
        <v>67</v>
      </c>
      <c r="C11" s="48" t="s">
        <v>90</v>
      </c>
      <c r="D11" s="48">
        <v>3.4299896554787157E-2</v>
      </c>
      <c r="E11" s="48">
        <v>3.1387583006502018E-2</v>
      </c>
      <c r="F11" s="48">
        <v>-2.4997518083295533E-2</v>
      </c>
      <c r="G11" s="48">
        <v>8.4360880919556847E-2</v>
      </c>
      <c r="H11" s="48">
        <v>-0.20745587919207564</v>
      </c>
      <c r="I11" s="48">
        <v>1.6494934455778543E-2</v>
      </c>
      <c r="J11" s="48">
        <v>2.9000000000000137E-2</v>
      </c>
      <c r="K11" s="48">
        <v>4.200000000001225E-2</v>
      </c>
      <c r="L11" s="48">
        <f>'CP COE value'!L13/'CP COE value'!K13-1</f>
        <v>-3.0209391435680355E-2</v>
      </c>
      <c r="M11" s="48">
        <f>'CP COE value'!M13/'CP COE value'!L13-1</f>
        <v>0.12725830049096754</v>
      </c>
      <c r="N11" s="48">
        <f>'CP COE value'!N13/'CP COE value'!M13-1</f>
        <v>4.201222726382503E-2</v>
      </c>
      <c r="O11" s="45" t="s">
        <v>38</v>
      </c>
      <c r="V11" s="3"/>
      <c r="W11" s="3"/>
      <c r="X11" s="3"/>
      <c r="Y11" s="3"/>
    </row>
    <row r="12" spans="1:25" ht="26.25" customHeight="1" x14ac:dyDescent="0.2">
      <c r="A12" s="43" t="s">
        <v>6</v>
      </c>
      <c r="B12" s="44" t="s">
        <v>49</v>
      </c>
      <c r="C12" s="48" t="s">
        <v>90</v>
      </c>
      <c r="D12" s="48">
        <v>0.15289495791476448</v>
      </c>
      <c r="E12" s="48">
        <v>0.1728908942955627</v>
      </c>
      <c r="F12" s="48">
        <v>0.2169948218841169</v>
      </c>
      <c r="G12" s="48">
        <v>0.23088957982633462</v>
      </c>
      <c r="H12" s="48">
        <v>7.3666210367759888E-2</v>
      </c>
      <c r="I12" s="48">
        <v>0.18226381327068575</v>
      </c>
      <c r="J12" s="48">
        <v>0.46654723539866461</v>
      </c>
      <c r="K12" s="48">
        <v>0.1169825876923658</v>
      </c>
      <c r="L12" s="48">
        <f>'CP COE value'!L14/'CP COE value'!K14-1</f>
        <v>3.426801967070614E-2</v>
      </c>
      <c r="M12" s="48">
        <f>'CP COE value'!M14/'CP COE value'!L14-1</f>
        <v>0.12429168722624495</v>
      </c>
      <c r="N12" s="48">
        <f>'CP COE value'!N14/'CP COE value'!M14-1</f>
        <v>0.16227156011258304</v>
      </c>
      <c r="O12" s="45" t="s">
        <v>42</v>
      </c>
      <c r="V12" s="3"/>
      <c r="W12" s="3"/>
      <c r="X12" s="3"/>
      <c r="Y12" s="3"/>
    </row>
    <row r="13" spans="1:25" ht="26.25" customHeight="1" x14ac:dyDescent="0.2">
      <c r="A13" s="43" t="s">
        <v>8</v>
      </c>
      <c r="B13" s="44" t="s">
        <v>50</v>
      </c>
      <c r="C13" s="48" t="s">
        <v>90</v>
      </c>
      <c r="D13" s="48">
        <v>0.26362504865882164</v>
      </c>
      <c r="E13" s="48">
        <v>0.15299681318681313</v>
      </c>
      <c r="F13" s="48">
        <v>0.22783809148658074</v>
      </c>
      <c r="G13" s="48">
        <v>0.19932038636498306</v>
      </c>
      <c r="H13" s="48">
        <v>0.16759633110652539</v>
      </c>
      <c r="I13" s="48">
        <v>0.14573119490221265</v>
      </c>
      <c r="J13" s="48">
        <v>0.22595878771226396</v>
      </c>
      <c r="K13" s="48">
        <v>0.34965161496268671</v>
      </c>
      <c r="L13" s="48">
        <f>'CP COE value'!L15/'CP COE value'!K15-1</f>
        <v>8.0609954838080533E-2</v>
      </c>
      <c r="M13" s="48">
        <f>'CP COE value'!M15/'CP COE value'!L15-1</f>
        <v>9.4426294241708897E-2</v>
      </c>
      <c r="N13" s="48">
        <f>'CP COE value'!N15/'CP COE value'!M15-1</f>
        <v>0.12094367173600418</v>
      </c>
      <c r="O13" s="46" t="s">
        <v>9</v>
      </c>
      <c r="V13" s="3"/>
      <c r="W13" s="3"/>
      <c r="X13" s="3"/>
      <c r="Y13" s="3"/>
    </row>
    <row r="14" spans="1:25" ht="26.25" customHeight="1" x14ac:dyDescent="0.2">
      <c r="A14" s="43" t="s">
        <v>43</v>
      </c>
      <c r="B14" s="44" t="s">
        <v>52</v>
      </c>
      <c r="C14" s="48" t="s">
        <v>90</v>
      </c>
      <c r="D14" s="48">
        <v>7.3062109854976409E-2</v>
      </c>
      <c r="E14" s="48">
        <v>9.9038560598090131E-2</v>
      </c>
      <c r="F14" s="48">
        <v>9.2447141677306943E-2</v>
      </c>
      <c r="G14" s="48">
        <v>0.20730599360468149</v>
      </c>
      <c r="H14" s="48">
        <v>0.21741339262809789</v>
      </c>
      <c r="I14" s="48">
        <v>0.1364050799556491</v>
      </c>
      <c r="J14" s="48">
        <v>-0.17981621461098685</v>
      </c>
      <c r="K14" s="48">
        <v>0.57439641374180694</v>
      </c>
      <c r="L14" s="48">
        <f>'CP COE value'!L16/'CP COE value'!K16-1</f>
        <v>0.15873918841387469</v>
      </c>
      <c r="M14" s="48">
        <f>'CP COE value'!M16/'CP COE value'!L16-1</f>
        <v>-8.8120526603715499E-3</v>
      </c>
      <c r="N14" s="48">
        <f>'CP COE value'!N16/'CP COE value'!M16-1</f>
        <v>5.9898002859368082E-2</v>
      </c>
      <c r="O14" s="46" t="s">
        <v>46</v>
      </c>
      <c r="V14" s="3"/>
      <c r="W14" s="3"/>
      <c r="X14" s="3"/>
      <c r="Y14" s="3"/>
    </row>
    <row r="15" spans="1:25" ht="26.25" customHeight="1" x14ac:dyDescent="0.2">
      <c r="A15" s="43" t="s">
        <v>11</v>
      </c>
      <c r="B15" s="44" t="s">
        <v>51</v>
      </c>
      <c r="C15" s="48" t="s">
        <v>90</v>
      </c>
      <c r="D15" s="48">
        <v>-6.8665797479356749E-2</v>
      </c>
      <c r="E15" s="48">
        <v>0.44657022865142326</v>
      </c>
      <c r="F15" s="48">
        <v>6.3870967741935569E-2</v>
      </c>
      <c r="G15" s="48">
        <v>0.15842935112189216</v>
      </c>
      <c r="H15" s="48">
        <v>0.18636304148671634</v>
      </c>
      <c r="I15" s="48">
        <v>0.33237177295057352</v>
      </c>
      <c r="J15" s="48">
        <v>0.23567352529865171</v>
      </c>
      <c r="K15" s="48">
        <v>8.338673198843094E-2</v>
      </c>
      <c r="L15" s="48">
        <f>'CP COE value'!L17/'CP COE value'!K17-1</f>
        <v>0.46197285422747636</v>
      </c>
      <c r="M15" s="48">
        <f>'CP COE value'!M17/'CP COE value'!L17-1</f>
        <v>7.8452912019452148E-2</v>
      </c>
      <c r="N15" s="48">
        <f>'CP COE value'!N17/'CP COE value'!M17-1</f>
        <v>8.7711886822349427E-2</v>
      </c>
      <c r="O15" s="46" t="s">
        <v>12</v>
      </c>
      <c r="V15" s="3"/>
      <c r="W15" s="3"/>
      <c r="X15" s="3"/>
      <c r="Y15" s="3"/>
    </row>
    <row r="16" spans="1:25" ht="26.25" customHeight="1" x14ac:dyDescent="0.2">
      <c r="A16" s="43" t="s">
        <v>13</v>
      </c>
      <c r="B16" s="44" t="s">
        <v>53</v>
      </c>
      <c r="C16" s="48" t="s">
        <v>90</v>
      </c>
      <c r="D16" s="48">
        <v>0.14168896689422472</v>
      </c>
      <c r="E16" s="48">
        <v>0.24285859957420475</v>
      </c>
      <c r="F16" s="48">
        <v>0.231011970074813</v>
      </c>
      <c r="G16" s="48">
        <v>0.2898272370034749</v>
      </c>
      <c r="H16" s="48">
        <v>7.6262174203465261E-2</v>
      </c>
      <c r="I16" s="48">
        <v>7.2925049665401698E-2</v>
      </c>
      <c r="J16" s="48">
        <v>0.24410460323092487</v>
      </c>
      <c r="K16" s="48">
        <v>-0.26240500427704483</v>
      </c>
      <c r="L16" s="48">
        <f>'CP COE value'!L18/'CP COE value'!K18-1</f>
        <v>0.25402893942532323</v>
      </c>
      <c r="M16" s="48">
        <f>'CP COE value'!M18/'CP COE value'!L18-1</f>
        <v>7.1625080133952856E-2</v>
      </c>
      <c r="N16" s="48">
        <f>'CP COE value'!N18/'CP COE value'!M18-1</f>
        <v>0.11897215600018352</v>
      </c>
      <c r="O16" s="46" t="s">
        <v>14</v>
      </c>
      <c r="V16" s="3"/>
      <c r="W16" s="3"/>
      <c r="X16" s="3"/>
      <c r="Y16" s="3"/>
    </row>
    <row r="17" spans="1:25" ht="26.25" customHeight="1" x14ac:dyDescent="0.2">
      <c r="A17" s="43" t="s">
        <v>15</v>
      </c>
      <c r="B17" s="44" t="s">
        <v>54</v>
      </c>
      <c r="C17" s="48" t="s">
        <v>90</v>
      </c>
      <c r="D17" s="48">
        <v>0.13426935536070217</v>
      </c>
      <c r="E17" s="48">
        <v>0.22830196980888551</v>
      </c>
      <c r="F17" s="48">
        <v>0.22740700578071049</v>
      </c>
      <c r="G17" s="48">
        <v>0.9132386117923188</v>
      </c>
      <c r="H17" s="48">
        <v>0.44375130205907798</v>
      </c>
      <c r="I17" s="48">
        <v>7.9332184378296144E-2</v>
      </c>
      <c r="J17" s="48">
        <v>0.14950032376852329</v>
      </c>
      <c r="K17" s="48">
        <v>4.6465111088853872E-2</v>
      </c>
      <c r="L17" s="48">
        <f>'CP COE value'!L19/'CP COE value'!K19-1</f>
        <v>0.35788470747159695</v>
      </c>
      <c r="M17" s="48">
        <f>'CP COE value'!M19/'CP COE value'!L19-1</f>
        <v>6.1637511526661637E-2</v>
      </c>
      <c r="N17" s="48">
        <f>'CP COE value'!N19/'CP COE value'!M19-1</f>
        <v>7.9502470366113576E-2</v>
      </c>
      <c r="O17" s="46" t="s">
        <v>16</v>
      </c>
      <c r="V17" s="3"/>
      <c r="W17" s="3"/>
      <c r="X17" s="3"/>
      <c r="Y17" s="3"/>
    </row>
    <row r="18" spans="1:25" ht="26.25" customHeight="1" x14ac:dyDescent="0.2">
      <c r="A18" s="43" t="s">
        <v>17</v>
      </c>
      <c r="B18" s="44" t="s">
        <v>55</v>
      </c>
      <c r="C18" s="48" t="s">
        <v>90</v>
      </c>
      <c r="D18" s="48">
        <v>0.10763833634719711</v>
      </c>
      <c r="E18" s="48">
        <v>0.30046169619476126</v>
      </c>
      <c r="F18" s="48">
        <v>0.23986622543825731</v>
      </c>
      <c r="G18" s="48">
        <v>0.24372742582060858</v>
      </c>
      <c r="H18" s="48">
        <v>9.7423690067782287E-2</v>
      </c>
      <c r="I18" s="48">
        <v>0.11890416359109812</v>
      </c>
      <c r="J18" s="48">
        <v>0.32152014549809937</v>
      </c>
      <c r="K18" s="48">
        <v>2.2301642883194139E-2</v>
      </c>
      <c r="L18" s="48">
        <f>'CP COE value'!L20/'CP COE value'!K20-1</f>
        <v>0.55661932784285262</v>
      </c>
      <c r="M18" s="48">
        <f>'CP COE value'!M20/'CP COE value'!L20-1</f>
        <v>7.9672098027908866E-2</v>
      </c>
      <c r="N18" s="48">
        <f>'CP COE value'!N20/'CP COE value'!M20-1</f>
        <v>7.9999999999999849E-2</v>
      </c>
      <c r="O18" s="46" t="s">
        <v>18</v>
      </c>
      <c r="V18" s="3"/>
      <c r="W18" s="3"/>
      <c r="X18" s="3"/>
      <c r="Y18" s="3"/>
    </row>
    <row r="19" spans="1:25" ht="26.25" customHeight="1" x14ac:dyDescent="0.2">
      <c r="A19" s="43" t="s">
        <v>19</v>
      </c>
      <c r="B19" s="44" t="s">
        <v>56</v>
      </c>
      <c r="C19" s="48" t="s">
        <v>90</v>
      </c>
      <c r="D19" s="48">
        <v>0.18698935191988619</v>
      </c>
      <c r="E19" s="48">
        <v>0.23275161572324987</v>
      </c>
      <c r="F19" s="48">
        <v>0.23928259395322904</v>
      </c>
      <c r="G19" s="48">
        <v>0.76487185334021768</v>
      </c>
      <c r="H19" s="48">
        <v>0.40125764011313203</v>
      </c>
      <c r="I19" s="48">
        <v>0.20732683607235014</v>
      </c>
      <c r="J19" s="48">
        <v>-4.2356717463583826E-2</v>
      </c>
      <c r="K19" s="48">
        <v>0.46877263575693573</v>
      </c>
      <c r="L19" s="48">
        <f>'CP COE value'!L21/'CP COE value'!K21-1</f>
        <v>0.13280934672161027</v>
      </c>
      <c r="M19" s="48">
        <f>'CP COE value'!M21/'CP COE value'!L21-1</f>
        <v>3.8694190380351268E-2</v>
      </c>
      <c r="N19" s="48">
        <f>'CP COE value'!N21/'CP COE value'!M21-1</f>
        <v>6.3053409133883687E-2</v>
      </c>
      <c r="O19" s="46" t="s">
        <v>20</v>
      </c>
      <c r="V19" s="3"/>
      <c r="W19" s="3"/>
      <c r="X19" s="3"/>
      <c r="Y19" s="3"/>
    </row>
    <row r="20" spans="1:25" ht="26.25" customHeight="1" x14ac:dyDescent="0.2">
      <c r="A20" s="43" t="s">
        <v>21</v>
      </c>
      <c r="B20" s="44" t="s">
        <v>57</v>
      </c>
      <c r="C20" s="48" t="s">
        <v>90</v>
      </c>
      <c r="D20" s="48">
        <v>0.19726131269653657</v>
      </c>
      <c r="E20" s="48">
        <v>0.10960928220479738</v>
      </c>
      <c r="F20" s="48">
        <v>0.108774855936417</v>
      </c>
      <c r="G20" s="48">
        <v>0.23601580851656001</v>
      </c>
      <c r="H20" s="48">
        <v>0.11781982311750716</v>
      </c>
      <c r="I20" s="48">
        <v>0.11377465479698867</v>
      </c>
      <c r="J20" s="48">
        <v>0.41143998434032825</v>
      </c>
      <c r="K20" s="48">
        <v>0.13286338149640442</v>
      </c>
      <c r="L20" s="48">
        <f>'CP COE value'!L22/'CP COE value'!K22-1</f>
        <v>0.40127913227747647</v>
      </c>
      <c r="M20" s="48">
        <f>'CP COE value'!M22/'CP COE value'!L22-1</f>
        <v>3.297625522731118E-2</v>
      </c>
      <c r="N20" s="48">
        <f>'CP COE value'!N22/'CP COE value'!M22-1</f>
        <v>4.0161491796786297E-2</v>
      </c>
      <c r="O20" s="46" t="s">
        <v>22</v>
      </c>
      <c r="V20" s="3"/>
      <c r="W20" s="3"/>
      <c r="X20" s="3"/>
      <c r="Y20" s="3"/>
    </row>
    <row r="21" spans="1:25" ht="26.25" customHeight="1" x14ac:dyDescent="0.2">
      <c r="A21" s="43" t="s">
        <v>23</v>
      </c>
      <c r="B21" s="44" t="s">
        <v>58</v>
      </c>
      <c r="C21" s="48" t="s">
        <v>90</v>
      </c>
      <c r="D21" s="48">
        <v>0.45708609427804747</v>
      </c>
      <c r="E21" s="48">
        <v>0.25972856694101476</v>
      </c>
      <c r="F21" s="48">
        <v>0.28635568700844338</v>
      </c>
      <c r="G21" s="48">
        <v>0.25831517143602567</v>
      </c>
      <c r="H21" s="48">
        <v>0.17778916609343587</v>
      </c>
      <c r="I21" s="48">
        <v>-0.12759899882183101</v>
      </c>
      <c r="J21" s="48">
        <v>1.0407475327336897</v>
      </c>
      <c r="K21" s="48">
        <v>0.80483294810173134</v>
      </c>
      <c r="L21" s="48">
        <f>'CP COE value'!L23/'CP COE value'!K23-1</f>
        <v>-0.13861425859631005</v>
      </c>
      <c r="M21" s="48">
        <f>'CP COE value'!M23/'CP COE value'!L23-1</f>
        <v>0.1198847148162081</v>
      </c>
      <c r="N21" s="48">
        <f>'CP COE value'!N23/'CP COE value'!M23-1</f>
        <v>0.12000000000000011</v>
      </c>
      <c r="O21" s="46" t="s">
        <v>24</v>
      </c>
      <c r="V21" s="3"/>
      <c r="W21" s="3"/>
      <c r="X21" s="3"/>
      <c r="Y21" s="3"/>
    </row>
    <row r="22" spans="1:25" ht="26.25" customHeight="1" x14ac:dyDescent="0.2">
      <c r="A22" s="43" t="s">
        <v>25</v>
      </c>
      <c r="B22" s="44" t="s">
        <v>59</v>
      </c>
      <c r="C22" s="48" t="s">
        <v>90</v>
      </c>
      <c r="D22" s="48">
        <v>0.45708609427804747</v>
      </c>
      <c r="E22" s="48">
        <v>0.25972856694101476</v>
      </c>
      <c r="F22" s="48">
        <v>0.28635568700844338</v>
      </c>
      <c r="G22" s="48">
        <v>0.25831517143602567</v>
      </c>
      <c r="H22" s="48">
        <v>0.17778916609343565</v>
      </c>
      <c r="I22" s="48">
        <v>0.10229521103727457</v>
      </c>
      <c r="J22" s="48">
        <v>0.40645170506520123</v>
      </c>
      <c r="K22" s="48">
        <v>-0.16021019814184401</v>
      </c>
      <c r="L22" s="48">
        <f>'CP COE value'!L24/'CP COE value'!K24-1</f>
        <v>0.58452921182084538</v>
      </c>
      <c r="M22" s="48">
        <f>'CP COE value'!M24/'CP COE value'!L24-1</f>
        <v>5.2353406960470084E-2</v>
      </c>
      <c r="N22" s="48">
        <f>'CP COE value'!N24/'CP COE value'!M24-1</f>
        <v>0.13091780680096399</v>
      </c>
      <c r="O22" s="46" t="s">
        <v>26</v>
      </c>
      <c r="V22" s="3"/>
      <c r="W22" s="3"/>
      <c r="X22" s="3"/>
      <c r="Y22" s="3"/>
    </row>
    <row r="23" spans="1:25" ht="26.25" customHeight="1" x14ac:dyDescent="0.2">
      <c r="A23" s="43" t="s">
        <v>27</v>
      </c>
      <c r="B23" s="44" t="s">
        <v>60</v>
      </c>
      <c r="C23" s="48" t="s">
        <v>90</v>
      </c>
      <c r="D23" s="48">
        <v>0.31408441542544008</v>
      </c>
      <c r="E23" s="48">
        <v>0.20507069209626927</v>
      </c>
      <c r="F23" s="48">
        <v>0.22144350252595757</v>
      </c>
      <c r="G23" s="48">
        <v>0.26289876716220828</v>
      </c>
      <c r="H23" s="48">
        <v>0.14502747562943874</v>
      </c>
      <c r="I23" s="48">
        <v>0.29353124837662614</v>
      </c>
      <c r="J23" s="48">
        <v>-1.6534367368221448E-2</v>
      </c>
      <c r="K23" s="48">
        <v>0.5637219472781585</v>
      </c>
      <c r="L23" s="48">
        <f>'CP COE value'!L25/'CP COE value'!K25-1</f>
        <v>-9.9908081634488166E-2</v>
      </c>
      <c r="M23" s="48">
        <f>'CP COE value'!M25/'CP COE value'!L25-1</f>
        <v>0.19354997438285348</v>
      </c>
      <c r="N23" s="48">
        <f>'CP COE value'!N25/'CP COE value'!M25-1</f>
        <v>8.4398613673016154E-2</v>
      </c>
      <c r="O23" s="46" t="s">
        <v>28</v>
      </c>
      <c r="V23" s="3"/>
      <c r="W23" s="3"/>
      <c r="X23" s="3"/>
      <c r="Y23" s="3"/>
    </row>
    <row r="24" spans="1:25" ht="26.25" customHeight="1" x14ac:dyDescent="0.2">
      <c r="A24" s="43" t="s">
        <v>29</v>
      </c>
      <c r="B24" s="44" t="s">
        <v>61</v>
      </c>
      <c r="C24" s="48" t="s">
        <v>90</v>
      </c>
      <c r="D24" s="48">
        <v>3.5640152527629532E-2</v>
      </c>
      <c r="E24" s="48">
        <v>3.1487201697448564E-2</v>
      </c>
      <c r="F24" s="48">
        <v>2.8988428117006748E-2</v>
      </c>
      <c r="G24" s="48">
        <v>2.7742169712645426E-2</v>
      </c>
      <c r="H24" s="48">
        <v>3.3998450213095666E-2</v>
      </c>
      <c r="I24" s="48">
        <v>8.3895940211128783E-2</v>
      </c>
      <c r="J24" s="48">
        <v>0.61209597488418277</v>
      </c>
      <c r="K24" s="48">
        <v>0.10216122028124031</v>
      </c>
      <c r="L24" s="48">
        <f>'CP COE value'!L26/'CP COE value'!K26-1</f>
        <v>0.49147025787342891</v>
      </c>
      <c r="M24" s="48">
        <f>'CP COE value'!M26/'CP COE value'!L26-1</f>
        <v>9.2744112877665819E-2</v>
      </c>
      <c r="N24" s="48">
        <f>'CP COE value'!N26/'CP COE value'!M26-1</f>
        <v>4.0000000000000036E-2</v>
      </c>
      <c r="O24" s="46" t="s">
        <v>30</v>
      </c>
      <c r="V24" s="3"/>
      <c r="W24" s="3"/>
      <c r="X24" s="3"/>
      <c r="Y24" s="3"/>
    </row>
    <row r="25" spans="1:25" ht="26.25" customHeight="1" x14ac:dyDescent="0.2">
      <c r="A25" s="43" t="s">
        <v>31</v>
      </c>
      <c r="B25" s="44" t="s">
        <v>62</v>
      </c>
      <c r="C25" s="48" t="s">
        <v>90</v>
      </c>
      <c r="D25" s="48">
        <v>0.1735122078981044</v>
      </c>
      <c r="E25" s="48">
        <v>0.15730466829553658</v>
      </c>
      <c r="F25" s="48">
        <v>0.28956532171499649</v>
      </c>
      <c r="G25" s="48">
        <v>8.7813243885620063E-2</v>
      </c>
      <c r="H25" s="48">
        <v>0.11390059894482119</v>
      </c>
      <c r="I25" s="48">
        <v>0.17622673468975414</v>
      </c>
      <c r="J25" s="48">
        <v>0.22666438428111735</v>
      </c>
      <c r="K25" s="48">
        <v>0.11322571586489327</v>
      </c>
      <c r="L25" s="48">
        <f>'CP COE value'!L27/'CP COE value'!K27-1</f>
        <v>4.8152740794167981E-2</v>
      </c>
      <c r="M25" s="48">
        <f>'CP COE value'!M27/'CP COE value'!L27-1</f>
        <v>0.21495111077506257</v>
      </c>
      <c r="N25" s="48">
        <f>'CP COE value'!N27/'CP COE value'!M27-1</f>
        <v>0.15074848792881035</v>
      </c>
      <c r="O25" s="46" t="s">
        <v>32</v>
      </c>
      <c r="V25" s="3"/>
      <c r="W25" s="3"/>
      <c r="X25" s="3"/>
      <c r="Y25" s="3"/>
    </row>
    <row r="26" spans="1:25" ht="26.25" customHeight="1" x14ac:dyDescent="0.2">
      <c r="A26" s="43" t="s">
        <v>33</v>
      </c>
      <c r="B26" s="44" t="s">
        <v>63</v>
      </c>
      <c r="C26" s="48" t="s">
        <v>90</v>
      </c>
      <c r="D26" s="48">
        <v>0.16934866896392164</v>
      </c>
      <c r="E26" s="48">
        <v>0.15543080076704352</v>
      </c>
      <c r="F26" s="48">
        <v>0.28962934327138457</v>
      </c>
      <c r="G26" s="48">
        <v>8.4420929624548169E-2</v>
      </c>
      <c r="H26" s="48">
        <v>0.11242563475935086</v>
      </c>
      <c r="I26" s="48">
        <v>-0.13132701041751771</v>
      </c>
      <c r="J26" s="48">
        <v>1.0887111765592676</v>
      </c>
      <c r="K26" s="48">
        <v>1.3757752748317364</v>
      </c>
      <c r="L26" s="48">
        <f>'CP COE value'!L28/'CP COE value'!K28-1</f>
        <v>0.22088511666117294</v>
      </c>
      <c r="M26" s="48">
        <f>'CP COE value'!M28/'CP COE value'!L28-1</f>
        <v>4.9028385286033815E-2</v>
      </c>
      <c r="N26" s="48">
        <f>'CP COE value'!N28/'CP COE value'!M28-1</f>
        <v>0.15000000000000013</v>
      </c>
      <c r="O26" s="46" t="s">
        <v>34</v>
      </c>
      <c r="V26" s="3"/>
      <c r="W26" s="3"/>
      <c r="X26" s="3"/>
      <c r="Y26" s="3"/>
    </row>
    <row r="27" spans="1:25" ht="26.25" customHeight="1" x14ac:dyDescent="0.2">
      <c r="A27" s="43" t="s">
        <v>44</v>
      </c>
      <c r="B27" s="44" t="s">
        <v>64</v>
      </c>
      <c r="C27" s="48" t="s">
        <v>90</v>
      </c>
      <c r="D27" s="48">
        <v>0.16267985315970201</v>
      </c>
      <c r="E27" s="48">
        <v>0.17612927940436562</v>
      </c>
      <c r="F27" s="48">
        <v>0.274964349130566</v>
      </c>
      <c r="G27" s="48">
        <v>0.13403827800890333</v>
      </c>
      <c r="H27" s="48">
        <v>0.10249004644343529</v>
      </c>
      <c r="I27" s="48">
        <v>0.32705784930907389</v>
      </c>
      <c r="J27" s="48">
        <v>0.29649287232904364</v>
      </c>
      <c r="K27" s="48">
        <v>0.10486682265203573</v>
      </c>
      <c r="L27" s="48">
        <f>'CP COE value'!L29/'CP COE value'!K29-1</f>
        <v>0.17199242895232647</v>
      </c>
      <c r="M27" s="48">
        <f>'CP COE value'!M29/'CP COE value'!L29-1</f>
        <v>-4.5357413233675703E-2</v>
      </c>
      <c r="N27" s="48">
        <f>'CP COE value'!N29/'CP COE value'!M29-1</f>
        <v>5.8414734089749176E-2</v>
      </c>
      <c r="O27" s="46" t="s">
        <v>45</v>
      </c>
      <c r="V27" s="3"/>
      <c r="W27" s="3"/>
      <c r="X27" s="3"/>
      <c r="Y27" s="3"/>
    </row>
    <row r="28" spans="1:25" ht="26.25" customHeight="1" x14ac:dyDescent="0.2">
      <c r="A28" s="43" t="s">
        <v>36</v>
      </c>
      <c r="B28" s="44" t="s">
        <v>65</v>
      </c>
      <c r="C28" s="48" t="s">
        <v>90</v>
      </c>
      <c r="D28" s="48">
        <v>5.1364896774269253E-2</v>
      </c>
      <c r="E28" s="48">
        <v>5.2219570440587892E-2</v>
      </c>
      <c r="F28" s="48">
        <v>4.3660673619839718E-2</v>
      </c>
      <c r="G28" s="48">
        <v>3.7372880076345982E-2</v>
      </c>
      <c r="H28" s="48">
        <v>1.045059793595926E-2</v>
      </c>
      <c r="I28" s="48">
        <v>9.6673456712867534E-2</v>
      </c>
      <c r="J28" s="48">
        <v>0.29428788096763592</v>
      </c>
      <c r="K28" s="48">
        <v>0.14825962802715065</v>
      </c>
      <c r="L28" s="48">
        <f>'CP COE value'!L30/'CP COE value'!K30-1</f>
        <v>4.5935842584136743E-2</v>
      </c>
      <c r="M28" s="48">
        <f>'CP COE value'!M30/'CP COE value'!L30-1</f>
        <v>0.13669198692670093</v>
      </c>
      <c r="N28" s="48">
        <f>'CP COE value'!N30/'CP COE value'!M30-1</f>
        <v>0.13000000000000012</v>
      </c>
      <c r="O28" s="46" t="s">
        <v>47</v>
      </c>
      <c r="V28" s="3"/>
      <c r="W28" s="3"/>
      <c r="X28" s="3"/>
      <c r="Y28" s="3"/>
    </row>
    <row r="29" spans="1:25" ht="26.25" customHeight="1" x14ac:dyDescent="0.2">
      <c r="A29" s="43"/>
      <c r="B29" s="44" t="s">
        <v>66</v>
      </c>
      <c r="C29" s="48" t="s">
        <v>90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7" t="s">
        <v>39</v>
      </c>
      <c r="V29" s="3"/>
      <c r="W29" s="3"/>
      <c r="X29" s="3"/>
      <c r="Y29" s="3"/>
    </row>
    <row r="30" spans="1:25" ht="26.25" customHeight="1" x14ac:dyDescent="0.2">
      <c r="A30" s="43"/>
      <c r="B30" s="30" t="s">
        <v>71</v>
      </c>
      <c r="C30" s="33" t="s">
        <v>90</v>
      </c>
      <c r="D30" s="33">
        <v>0.1045303114839975</v>
      </c>
      <c r="E30" s="33">
        <v>0.16894145325362175</v>
      </c>
      <c r="F30" s="33">
        <v>0.14270591419150591</v>
      </c>
      <c r="G30" s="33">
        <v>0.19350298353399498</v>
      </c>
      <c r="H30" s="33">
        <v>0.12799397113726596</v>
      </c>
      <c r="I30" s="33">
        <v>0.14551662392339582</v>
      </c>
      <c r="J30" s="33">
        <v>0.31672130458885794</v>
      </c>
      <c r="K30" s="33">
        <v>0.13201094081176024</v>
      </c>
      <c r="L30" s="33">
        <f>'CP COE value'!L32/'CP COE value'!K32-1</f>
        <v>0.28766587110482367</v>
      </c>
      <c r="M30" s="33">
        <f>'CP COE value'!M32/'CP COE value'!L32-1</f>
        <v>8.5516466328978247E-2</v>
      </c>
      <c r="N30" s="33">
        <f>'CP COE value'!N32/'CP COE value'!M32-1</f>
        <v>9.108114617799723E-2</v>
      </c>
      <c r="O30" s="34" t="s">
        <v>70</v>
      </c>
    </row>
    <row r="31" spans="1:25" ht="26.25" customHeight="1" x14ac:dyDescent="0.2">
      <c r="A31" s="43"/>
      <c r="B31" s="30" t="s">
        <v>68</v>
      </c>
      <c r="C31" s="33" t="s">
        <v>90</v>
      </c>
      <c r="D31" s="33">
        <v>0.10145463092375961</v>
      </c>
      <c r="E31" s="33">
        <v>0.1686785645213611</v>
      </c>
      <c r="F31" s="33">
        <v>0.13774315907145107</v>
      </c>
      <c r="G31" s="33">
        <v>0.19083145818579195</v>
      </c>
      <c r="H31" s="33">
        <v>0.13200664600772893</v>
      </c>
      <c r="I31" s="33">
        <v>0.14294233905931009</v>
      </c>
      <c r="J31" s="33">
        <v>0.30586431212333198</v>
      </c>
      <c r="K31" s="33">
        <v>0.1332339562672884</v>
      </c>
      <c r="L31" s="33">
        <f>'CP COE value'!L33/'CP COE value'!K33-1</f>
        <v>0.30799179552026978</v>
      </c>
      <c r="M31" s="33">
        <f>'CP COE value'!M33/'CP COE value'!L33-1</f>
        <v>8.3057063121800612E-2</v>
      </c>
      <c r="N31" s="33">
        <f>'CP COE value'!N33/'CP COE value'!M33-1</f>
        <v>8.6393825857279838E-2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5" spans="1:15" x14ac:dyDescent="0.2">
      <c r="N35" s="20"/>
    </row>
    <row r="38" spans="1:15" x14ac:dyDescent="0.2">
      <c r="D38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40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7" spans="1:25" s="16" customFormat="1" ht="18" customHeight="1" x14ac:dyDescent="0.25">
      <c r="A7" s="52" t="s">
        <v>135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5" ht="15" x14ac:dyDescent="0.25">
      <c r="A8" s="51" t="s">
        <v>84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5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25" s="11" customFormat="1" ht="12" x14ac:dyDescent="0.2">
      <c r="A10" s="6" t="s">
        <v>41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10" t="s">
        <v>41</v>
      </c>
    </row>
    <row r="11" spans="1:25" s="2" customFormat="1" ht="36.75" customHeight="1" x14ac:dyDescent="0.2">
      <c r="A11" s="38" t="s">
        <v>2</v>
      </c>
      <c r="B11" s="26" t="s">
        <v>3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8">
        <v>2011</v>
      </c>
      <c r="N11" s="28" t="s">
        <v>143</v>
      </c>
      <c r="O11" s="29" t="s">
        <v>4</v>
      </c>
    </row>
    <row r="12" spans="1:25" ht="36.75" customHeight="1" x14ac:dyDescent="0.2">
      <c r="A12" s="41"/>
      <c r="B12" s="30" t="s">
        <v>48</v>
      </c>
      <c r="C12" s="33">
        <v>0.63995841061227032</v>
      </c>
      <c r="D12" s="33">
        <v>0.65504266244711773</v>
      </c>
      <c r="E12" s="33">
        <v>0.69172004624301153</v>
      </c>
      <c r="F12" s="33">
        <v>0.71868313993155786</v>
      </c>
      <c r="G12" s="33">
        <v>0.74923224431877755</v>
      </c>
      <c r="H12" s="33">
        <v>0.76677832657161549</v>
      </c>
      <c r="I12" s="33">
        <v>0.77787685542182095</v>
      </c>
      <c r="J12" s="33">
        <v>0.73872297883569671</v>
      </c>
      <c r="K12" s="33">
        <v>0.743660430717344</v>
      </c>
      <c r="L12" s="33">
        <f>'CP COE value'!L12/'CP COE value'!L$32</f>
        <v>0.71151640669554017</v>
      </c>
      <c r="M12" s="33">
        <f>'CP COE value'!M12/'CP COE value'!M$32</f>
        <v>0.71221274161225567</v>
      </c>
      <c r="N12" s="33">
        <f>'CP COE value'!N12/'CP COE value'!N$32</f>
        <v>0.72469845197692739</v>
      </c>
      <c r="O12" s="32" t="s">
        <v>40</v>
      </c>
    </row>
    <row r="13" spans="1:25" ht="36.75" customHeight="1" x14ac:dyDescent="0.2">
      <c r="A13" s="43" t="s">
        <v>5</v>
      </c>
      <c r="B13" s="44" t="s">
        <v>67</v>
      </c>
      <c r="C13" s="48">
        <v>4.6483891502453238E-2</v>
      </c>
      <c r="D13" s="48">
        <v>4.3528261445225078E-2</v>
      </c>
      <c r="E13" s="48">
        <v>3.8406122256599604E-2</v>
      </c>
      <c r="F13" s="48">
        <v>3.2769642701530127E-2</v>
      </c>
      <c r="G13" s="48">
        <v>2.9772961708091284E-2</v>
      </c>
      <c r="H13" s="48">
        <v>2.0918893508798508E-2</v>
      </c>
      <c r="I13" s="48">
        <v>1.8562759231973865E-2</v>
      </c>
      <c r="J13" s="48">
        <v>1.4506546816803698E-2</v>
      </c>
      <c r="K13" s="48">
        <v>1.3353070397243809E-2</v>
      </c>
      <c r="L13" s="48">
        <f>'CP COE value'!L13/'CP COE value'!L$32</f>
        <v>1.005671001875229E-2</v>
      </c>
      <c r="M13" s="48">
        <f>'CP COE value'!M13/'CP COE value'!M$32</f>
        <v>1.0443425038596818E-2</v>
      </c>
      <c r="N13" s="48">
        <f>'CP COE value'!N13/'CP COE value'!N$32</f>
        <v>9.9737555019173297E-3</v>
      </c>
      <c r="O13" s="45" t="s">
        <v>38</v>
      </c>
      <c r="V13" s="3"/>
      <c r="W13" s="3"/>
      <c r="X13" s="3"/>
      <c r="Y13" s="3"/>
    </row>
    <row r="14" spans="1:25" ht="36.75" customHeight="1" x14ac:dyDescent="0.2">
      <c r="A14" s="43" t="s">
        <v>6</v>
      </c>
      <c r="B14" s="44" t="s">
        <v>49</v>
      </c>
      <c r="C14" s="48">
        <v>5.9791232679678202E-2</v>
      </c>
      <c r="D14" s="48">
        <v>6.2409342656512684E-2</v>
      </c>
      <c r="E14" s="48">
        <v>6.2620201821958599E-2</v>
      </c>
      <c r="F14" s="48">
        <v>6.6691228614653167E-2</v>
      </c>
      <c r="G14" s="48">
        <v>6.8780337795656857E-2</v>
      </c>
      <c r="H14" s="48">
        <v>6.546765897553794E-2</v>
      </c>
      <c r="I14" s="48">
        <v>6.7567805241646392E-2</v>
      </c>
      <c r="J14" s="48">
        <v>7.5256151498234392E-2</v>
      </c>
      <c r="K14" s="48">
        <v>7.4257065731173605E-2</v>
      </c>
      <c r="L14" s="48">
        <f>'CP COE value'!L14/'CP COE value'!L$32</f>
        <v>5.9644128219723744E-2</v>
      </c>
      <c r="M14" s="48">
        <f>'CP COE value'!M14/'CP COE value'!M$32</f>
        <v>6.1774647948057176E-2</v>
      </c>
      <c r="N14" s="48">
        <f>'CP COE value'!N14/'CP COE value'!N$32</f>
        <v>6.5805294773447418E-2</v>
      </c>
      <c r="O14" s="45" t="s">
        <v>42</v>
      </c>
      <c r="V14" s="3"/>
      <c r="W14" s="3"/>
      <c r="X14" s="3"/>
      <c r="Y14" s="3"/>
    </row>
    <row r="15" spans="1:25" ht="36.75" customHeight="1" x14ac:dyDescent="0.2">
      <c r="A15" s="43" t="s">
        <v>8</v>
      </c>
      <c r="B15" s="44" t="s">
        <v>50</v>
      </c>
      <c r="C15" s="48">
        <v>6.7817072612813778E-2</v>
      </c>
      <c r="D15" s="48">
        <v>7.758533268781842E-2</v>
      </c>
      <c r="E15" s="48">
        <v>7.6527050255684959E-2</v>
      </c>
      <c r="F15" s="48">
        <v>8.2228354790234034E-2</v>
      </c>
      <c r="G15" s="48">
        <v>8.2629154344607811E-2</v>
      </c>
      <c r="H15" s="48">
        <v>8.553015346166111E-2</v>
      </c>
      <c r="I15" s="48">
        <v>8.5546174432778718E-2</v>
      </c>
      <c r="J15" s="48">
        <v>7.9649417029656472E-2</v>
      </c>
      <c r="K15" s="48">
        <v>9.4962831585201232E-2</v>
      </c>
      <c r="L15" s="48">
        <f>'CP COE value'!L15/'CP COE value'!L$32</f>
        <v>7.9692864005577763E-2</v>
      </c>
      <c r="M15" s="48">
        <f>'CP COE value'!M15/'CP COE value'!M$32</f>
        <v>8.034697633476573E-2</v>
      </c>
      <c r="N15" s="48">
        <f>'CP COE value'!N15/'CP COE value'!N$32</f>
        <v>8.2546046168123569E-2</v>
      </c>
      <c r="O15" s="46" t="s">
        <v>9</v>
      </c>
      <c r="V15" s="3"/>
      <c r="W15" s="3"/>
      <c r="X15" s="3"/>
      <c r="Y15" s="3"/>
    </row>
    <row r="16" spans="1:25" ht="36.75" customHeight="1" x14ac:dyDescent="0.2">
      <c r="A16" s="43" t="s">
        <v>43</v>
      </c>
      <c r="B16" s="44" t="s">
        <v>52</v>
      </c>
      <c r="C16" s="48">
        <v>2.1301294648233014E-2</v>
      </c>
      <c r="D16" s="48">
        <v>2.0694418197690717E-2</v>
      </c>
      <c r="E16" s="48">
        <v>1.9456888559388132E-2</v>
      </c>
      <c r="F16" s="48">
        <v>1.860113090223775E-2</v>
      </c>
      <c r="G16" s="48">
        <v>1.8816255288780545E-2</v>
      </c>
      <c r="H16" s="48">
        <v>2.0307875550589383E-2</v>
      </c>
      <c r="I16" s="48">
        <v>2.0146344851596141E-2</v>
      </c>
      <c r="J16" s="48">
        <v>1.2549128904156414E-2</v>
      </c>
      <c r="K16" s="48">
        <v>1.745327967247351E-2</v>
      </c>
      <c r="L16" s="48">
        <f>'CP COE value'!L16/'CP COE value'!L$32</f>
        <v>1.5705781737843382E-2</v>
      </c>
      <c r="M16" s="48">
        <f>'CP COE value'!M16/'CP COE value'!M$32</f>
        <v>1.4340990712691159E-2</v>
      </c>
      <c r="N16" s="48">
        <f>'CP COE value'!N16/'CP COE value'!N$32</f>
        <v>1.3931124617679357E-2</v>
      </c>
      <c r="O16" s="46" t="s">
        <v>46</v>
      </c>
      <c r="V16" s="3"/>
      <c r="W16" s="3"/>
      <c r="X16" s="3"/>
      <c r="Y16" s="3"/>
    </row>
    <row r="17" spans="1:25" ht="36.75" customHeight="1" x14ac:dyDescent="0.2">
      <c r="A17" s="43" t="s">
        <v>11</v>
      </c>
      <c r="B17" s="44" t="s">
        <v>51</v>
      </c>
      <c r="C17" s="48">
        <v>0.14502460211909532</v>
      </c>
      <c r="D17" s="48">
        <v>0.12228398872910248</v>
      </c>
      <c r="E17" s="48">
        <v>0.15132697796275862</v>
      </c>
      <c r="F17" s="48">
        <v>0.14088697405982084</v>
      </c>
      <c r="G17" s="48">
        <v>0.13674670963819704</v>
      </c>
      <c r="H17" s="48">
        <v>0.14382279206342527</v>
      </c>
      <c r="I17" s="48">
        <v>0.16728297472971651</v>
      </c>
      <c r="J17" s="48">
        <v>0.15698625243346973</v>
      </c>
      <c r="K17" s="48">
        <v>0.15024309117458376</v>
      </c>
      <c r="L17" s="48">
        <f>'CP COE value'!L17/'CP COE value'!L$32</f>
        <v>0.1705809913591973</v>
      </c>
      <c r="M17" s="48">
        <f>'CP COE value'!M17/'CP COE value'!M$32</f>
        <v>0.16947100534423312</v>
      </c>
      <c r="N17" s="48">
        <f>'CP COE value'!N17/'CP COE value'!N$32</f>
        <v>0.16894767875915989</v>
      </c>
      <c r="O17" s="46" t="s">
        <v>12</v>
      </c>
      <c r="V17" s="3"/>
      <c r="W17" s="3"/>
      <c r="X17" s="3"/>
      <c r="Y17" s="3"/>
    </row>
    <row r="18" spans="1:25" ht="36.75" customHeight="1" x14ac:dyDescent="0.2">
      <c r="A18" s="43" t="s">
        <v>13</v>
      </c>
      <c r="B18" s="44" t="s">
        <v>53</v>
      </c>
      <c r="C18" s="48">
        <v>8.7163929424125652E-2</v>
      </c>
      <c r="D18" s="48">
        <v>9.0096302020872959E-2</v>
      </c>
      <c r="E18" s="48">
        <v>9.5793474895428721E-2</v>
      </c>
      <c r="F18" s="48">
        <v>0.10319620541630553</v>
      </c>
      <c r="G18" s="48">
        <v>0.1115248795668931</v>
      </c>
      <c r="H18" s="48">
        <v>0.10641015150056816</v>
      </c>
      <c r="I18" s="48">
        <v>9.966692294051327E-2</v>
      </c>
      <c r="J18" s="48">
        <v>9.417032836639018E-2</v>
      </c>
      <c r="K18" s="48">
        <v>6.135944489973541E-2</v>
      </c>
      <c r="L18" s="48">
        <f>'CP COE value'!L18/'CP COE value'!L$32</f>
        <v>5.9756588520375443E-2</v>
      </c>
      <c r="M18" s="48">
        <f>'CP COE value'!M18/'CP COE value'!M$32</f>
        <v>5.899188169686588E-2</v>
      </c>
      <c r="N18" s="48">
        <f>'CP COE value'!N18/'CP COE value'!N$32</f>
        <v>6.0499875082692486E-2</v>
      </c>
      <c r="O18" s="46" t="s">
        <v>14</v>
      </c>
      <c r="V18" s="3"/>
      <c r="W18" s="3"/>
      <c r="X18" s="3"/>
      <c r="Y18" s="3"/>
    </row>
    <row r="19" spans="1:25" ht="36.75" customHeight="1" x14ac:dyDescent="0.2">
      <c r="A19" s="43" t="s">
        <v>15</v>
      </c>
      <c r="B19" s="44" t="s">
        <v>54</v>
      </c>
      <c r="C19" s="48">
        <v>2.6237671710188187E-2</v>
      </c>
      <c r="D19" s="48">
        <v>2.6944110693436645E-2</v>
      </c>
      <c r="E19" s="48">
        <v>2.8312371117799908E-2</v>
      </c>
      <c r="F19" s="48">
        <v>3.0410976462686944E-2</v>
      </c>
      <c r="G19" s="48">
        <v>4.8750154120635082E-2</v>
      </c>
      <c r="H19" s="48">
        <v>6.2396697401038398E-2</v>
      </c>
      <c r="I19" s="48">
        <v>5.8791607469817049E-2</v>
      </c>
      <c r="J19" s="48">
        <v>5.1325190521261117E-2</v>
      </c>
      <c r="K19" s="48">
        <v>4.7446556622476523E-2</v>
      </c>
      <c r="L19" s="48">
        <f>'CP COE value'!L19/'CP COE value'!L$32</f>
        <v>5.0033906392632319E-2</v>
      </c>
      <c r="M19" s="48">
        <f>'CP COE value'!M19/'CP COE value'!M$32</f>
        <v>4.8933271417122955E-2</v>
      </c>
      <c r="N19" s="48">
        <f>'CP COE value'!N19/'CP COE value'!N$32</f>
        <v>4.8413986038451998E-2</v>
      </c>
      <c r="O19" s="46" t="s">
        <v>16</v>
      </c>
      <c r="V19" s="3"/>
      <c r="W19" s="3"/>
      <c r="X19" s="3"/>
      <c r="Y19" s="3"/>
    </row>
    <row r="20" spans="1:25" ht="36.75" customHeight="1" x14ac:dyDescent="0.2">
      <c r="A20" s="43" t="s">
        <v>17</v>
      </c>
      <c r="B20" s="44" t="s">
        <v>55</v>
      </c>
      <c r="C20" s="48">
        <v>1.7426902427609671E-2</v>
      </c>
      <c r="D20" s="48">
        <v>1.7475939783552209E-2</v>
      </c>
      <c r="E20" s="48">
        <v>1.9442197237730136E-2</v>
      </c>
      <c r="F20" s="48">
        <v>2.1095299677718046E-2</v>
      </c>
      <c r="G20" s="48">
        <v>2.1983022352734038E-2</v>
      </c>
      <c r="H20" s="48">
        <v>2.138725039891564E-2</v>
      </c>
      <c r="I20" s="48">
        <v>2.0890385193320753E-2</v>
      </c>
      <c r="J20" s="48">
        <v>2.096652099724991E-2</v>
      </c>
      <c r="K20" s="48">
        <v>1.8934542139374781E-2</v>
      </c>
      <c r="L20" s="48">
        <f>'CP COE value'!L20/'CP COE value'!L$32</f>
        <v>2.288938063778689E-2</v>
      </c>
      <c r="M20" s="48">
        <f>'CP COE value'!M20/'CP COE value'!M$32</f>
        <v>2.2766145316370723E-2</v>
      </c>
      <c r="N20" s="48">
        <f>'CP COE value'!N20/'CP COE value'!N$32</f>
        <v>2.2534929714264556E-2</v>
      </c>
      <c r="O20" s="46" t="s">
        <v>18</v>
      </c>
      <c r="V20" s="3"/>
      <c r="W20" s="3"/>
      <c r="X20" s="3"/>
      <c r="Y20" s="3"/>
    </row>
    <row r="21" spans="1:25" ht="36.75" customHeight="1" x14ac:dyDescent="0.2">
      <c r="A21" s="43" t="s">
        <v>19</v>
      </c>
      <c r="B21" s="44" t="s">
        <v>56</v>
      </c>
      <c r="C21" s="48">
        <v>1.7315635246502384E-2</v>
      </c>
      <c r="D21" s="48">
        <v>1.8608339169716649E-2</v>
      </c>
      <c r="E21" s="48">
        <v>1.9624130972124343E-2</v>
      </c>
      <c r="F21" s="48">
        <v>2.1282679675653102E-2</v>
      </c>
      <c r="G21" s="48">
        <v>3.147139373878758E-2</v>
      </c>
      <c r="H21" s="48">
        <v>3.9095537786449926E-2</v>
      </c>
      <c r="I21" s="48">
        <v>4.1205069358660022E-2</v>
      </c>
      <c r="J21" s="48">
        <v>2.9968192768088514E-2</v>
      </c>
      <c r="K21" s="48">
        <v>3.8883424085365534E-2</v>
      </c>
      <c r="L21" s="48">
        <f>'CP COE value'!L21/'CP COE value'!L$32</f>
        <v>3.4207248343585656E-2</v>
      </c>
      <c r="M21" s="48">
        <f>'CP COE value'!M21/'CP COE value'!M$32</f>
        <v>3.2731765224657844E-2</v>
      </c>
      <c r="N21" s="48">
        <f>'CP COE value'!N21/'CP COE value'!N$32</f>
        <v>3.1890950302761366E-2</v>
      </c>
      <c r="O21" s="46" t="s">
        <v>20</v>
      </c>
      <c r="V21" s="3"/>
      <c r="W21" s="3"/>
      <c r="X21" s="3"/>
      <c r="Y21" s="3"/>
    </row>
    <row r="22" spans="1:25" ht="36.75" customHeight="1" x14ac:dyDescent="0.2">
      <c r="A22" s="43" t="s">
        <v>21</v>
      </c>
      <c r="B22" s="44" t="s">
        <v>57</v>
      </c>
      <c r="C22" s="48">
        <v>4.8042976221255085E-2</v>
      </c>
      <c r="D22" s="48">
        <v>5.2076431201989432E-2</v>
      </c>
      <c r="E22" s="48">
        <v>4.9433178441050357E-2</v>
      </c>
      <c r="F22" s="48">
        <v>4.7965329157532627E-2</v>
      </c>
      <c r="G22" s="48">
        <v>4.9673864177417829E-2</v>
      </c>
      <c r="H22" s="48">
        <v>4.9225821670289084E-2</v>
      </c>
      <c r="I22" s="48">
        <v>4.7861786894147031E-2</v>
      </c>
      <c r="J22" s="48">
        <v>5.1304736627975009E-2</v>
      </c>
      <c r="K22" s="48">
        <v>5.1343370746462662E-2</v>
      </c>
      <c r="L22" s="48">
        <f>'CP COE value'!L22/'CP COE value'!L$32</f>
        <v>5.5873496084876122E-2</v>
      </c>
      <c r="M22" s="48">
        <f>'CP COE value'!M22/'CP COE value'!M$32</f>
        <v>5.3169156380831605E-2</v>
      </c>
      <c r="N22" s="48">
        <f>'CP COE value'!N22/'CP COE value'!N$32</f>
        <v>5.0687805588421501E-2</v>
      </c>
      <c r="O22" s="46" t="s">
        <v>22</v>
      </c>
      <c r="V22" s="3"/>
      <c r="W22" s="3"/>
      <c r="X22" s="3"/>
      <c r="Y22" s="3"/>
    </row>
    <row r="23" spans="1:25" ht="36.75" customHeight="1" x14ac:dyDescent="0.2">
      <c r="A23" s="43" t="s">
        <v>23</v>
      </c>
      <c r="B23" s="44" t="s">
        <v>58</v>
      </c>
      <c r="C23" s="48">
        <v>5.5058989948073679E-3</v>
      </c>
      <c r="D23" s="48">
        <v>7.2633306469014241E-3</v>
      </c>
      <c r="E23" s="48">
        <v>7.8274451484052852E-3</v>
      </c>
      <c r="F23" s="48">
        <v>8.811434732550397E-3</v>
      </c>
      <c r="G23" s="48">
        <v>9.2899323747444081E-3</v>
      </c>
      <c r="H23" s="48">
        <v>9.7000356249095088E-3</v>
      </c>
      <c r="I23" s="48">
        <v>7.3873400122745504E-3</v>
      </c>
      <c r="J23" s="48">
        <v>1.1449420504532272E-2</v>
      </c>
      <c r="K23" s="48">
        <v>1.8254497918927456E-2</v>
      </c>
      <c r="L23" s="48">
        <f>'CP COE value'!L23/'CP COE value'!L$32</f>
        <v>1.2211369872182784E-2</v>
      </c>
      <c r="M23" s="48">
        <f>'CP COE value'!M23/'CP COE value'!M$32</f>
        <v>1.2597990809915716E-2</v>
      </c>
      <c r="N23" s="48">
        <f>'CP COE value'!N23/'CP COE value'!N$32</f>
        <v>1.2931897647146915E-2</v>
      </c>
      <c r="O23" s="46" t="s">
        <v>24</v>
      </c>
      <c r="V23" s="3"/>
      <c r="W23" s="3"/>
      <c r="X23" s="3"/>
      <c r="Y23" s="3"/>
    </row>
    <row r="24" spans="1:25" ht="36.75" customHeight="1" x14ac:dyDescent="0.2">
      <c r="A24" s="43" t="s">
        <v>25</v>
      </c>
      <c r="B24" s="44" t="s">
        <v>59</v>
      </c>
      <c r="C24" s="48">
        <v>4.1246661419660248E-2</v>
      </c>
      <c r="D24" s="48">
        <v>5.4412211385339158E-2</v>
      </c>
      <c r="E24" s="48">
        <v>5.8638195165171332E-2</v>
      </c>
      <c r="F24" s="48">
        <v>6.6009613575858259E-2</v>
      </c>
      <c r="G24" s="48">
        <v>6.959421079718317E-2</v>
      </c>
      <c r="H24" s="48">
        <v>7.2666441130978809E-2</v>
      </c>
      <c r="I24" s="48">
        <v>6.9924668388886252E-2</v>
      </c>
      <c r="J24" s="48">
        <v>7.4689813811720754E-2</v>
      </c>
      <c r="K24" s="48">
        <v>5.5409132262262947E-2</v>
      </c>
      <c r="L24" s="48">
        <f>'CP COE value'!L24/'CP COE value'!L$32</f>
        <v>6.8183362346840706E-2</v>
      </c>
      <c r="M24" s="48">
        <f>'CP COE value'!M24/'CP COE value'!M$32</f>
        <v>6.6100327253785271E-2</v>
      </c>
      <c r="N24" s="48">
        <f>'CP COE value'!N24/'CP COE value'!N$32</f>
        <v>6.8513728230513826E-2</v>
      </c>
      <c r="O24" s="46" t="s">
        <v>26</v>
      </c>
      <c r="V24" s="3"/>
      <c r="W24" s="3"/>
      <c r="X24" s="3"/>
      <c r="Y24" s="3"/>
    </row>
    <row r="25" spans="1:25" ht="36.75" customHeight="1" x14ac:dyDescent="0.2">
      <c r="A25" s="43" t="s">
        <v>27</v>
      </c>
      <c r="B25" s="44" t="s">
        <v>60</v>
      </c>
      <c r="C25" s="48">
        <v>2.1317316025408262E-2</v>
      </c>
      <c r="D25" s="48">
        <v>2.5361687657128481E-2</v>
      </c>
      <c r="E25" s="48">
        <v>2.6145557942733124E-2</v>
      </c>
      <c r="F25" s="48">
        <v>2.7947104738372152E-2</v>
      </c>
      <c r="G25" s="48">
        <v>2.9572078668237359E-2</v>
      </c>
      <c r="H25" s="48">
        <v>3.001863791210499E-2</v>
      </c>
      <c r="I25" s="48">
        <v>3.389740957230121E-2</v>
      </c>
      <c r="J25" s="48">
        <v>2.5318142292845389E-2</v>
      </c>
      <c r="K25" s="48">
        <v>3.4973632621645413E-2</v>
      </c>
      <c r="L25" s="48">
        <f>'CP COE value'!L25/'CP COE value'!L$32</f>
        <v>2.4446935175518717E-2</v>
      </c>
      <c r="M25" s="48">
        <f>'CP COE value'!M25/'CP COE value'!M$32</f>
        <v>2.6879959685140987E-2</v>
      </c>
      <c r="N25" s="48">
        <f>'CP COE value'!N25/'CP COE value'!N$32</f>
        <v>2.6715328296396199E-2</v>
      </c>
      <c r="O25" s="46" t="s">
        <v>28</v>
      </c>
      <c r="V25" s="3"/>
      <c r="W25" s="3"/>
      <c r="X25" s="3"/>
      <c r="Y25" s="3"/>
    </row>
    <row r="26" spans="1:25" ht="36.75" customHeight="1" x14ac:dyDescent="0.2">
      <c r="A26" s="43" t="s">
        <v>29</v>
      </c>
      <c r="B26" s="44" t="s">
        <v>61</v>
      </c>
      <c r="C26" s="48">
        <v>0.28798884961108778</v>
      </c>
      <c r="D26" s="48">
        <v>0.27002682772622544</v>
      </c>
      <c r="E26" s="48">
        <v>0.23827473663399262</v>
      </c>
      <c r="F26" s="48">
        <v>0.21456259538350114</v>
      </c>
      <c r="G26" s="48">
        <v>0.18476286223069577</v>
      </c>
      <c r="H26" s="48">
        <v>0.16936660841445833</v>
      </c>
      <c r="I26" s="48">
        <v>0.16025588405606209</v>
      </c>
      <c r="J26" s="48">
        <v>0.19620542687197748</v>
      </c>
      <c r="K26" s="48">
        <v>0.19103173380280966</v>
      </c>
      <c r="L26" s="48">
        <f>'CP COE value'!L26/'CP COE value'!L$32</f>
        <v>0.22126714365149991</v>
      </c>
      <c r="M26" s="48">
        <f>'CP COE value'!M26/'CP COE value'!M$32</f>
        <v>0.22274039694314182</v>
      </c>
      <c r="N26" s="48">
        <f>'CP COE value'!N26/'CP COE value'!N$32</f>
        <v>0.21231235974732579</v>
      </c>
      <c r="O26" s="46" t="s">
        <v>30</v>
      </c>
      <c r="V26" s="3"/>
      <c r="W26" s="3"/>
      <c r="X26" s="3"/>
      <c r="Y26" s="3"/>
    </row>
    <row r="27" spans="1:25" ht="36.75" customHeight="1" x14ac:dyDescent="0.2">
      <c r="A27" s="43" t="s">
        <v>31</v>
      </c>
      <c r="B27" s="44" t="s">
        <v>62</v>
      </c>
      <c r="C27" s="48">
        <v>5.5864853344276655E-2</v>
      </c>
      <c r="D27" s="48">
        <v>5.9353814657983429E-2</v>
      </c>
      <c r="E27" s="48">
        <v>5.8762948814621865E-2</v>
      </c>
      <c r="F27" s="48">
        <v>6.6315103520458357E-2</v>
      </c>
      <c r="G27" s="48">
        <v>6.0442620483106446E-2</v>
      </c>
      <c r="H27" s="48">
        <v>5.9687438834488002E-2</v>
      </c>
      <c r="I27" s="48">
        <v>6.1287597068498872E-2</v>
      </c>
      <c r="J27" s="48">
        <v>5.7095842727002806E-2</v>
      </c>
      <c r="K27" s="48">
        <v>5.6148362265030803E-2</v>
      </c>
      <c r="L27" s="48">
        <f>'CP COE value'!L27/'CP COE value'!L$32</f>
        <v>4.5704449515851897E-2</v>
      </c>
      <c r="M27" s="48">
        <f>'CP COE value'!M27/'CP COE value'!M$32</f>
        <v>5.1154149595201467E-2</v>
      </c>
      <c r="N27" s="48">
        <f>'CP COE value'!N27/'CP COE value'!N$32</f>
        <v>5.3951587839424567E-2</v>
      </c>
      <c r="O27" s="46" t="s">
        <v>32</v>
      </c>
      <c r="V27" s="3"/>
      <c r="W27" s="3"/>
      <c r="X27" s="3"/>
      <c r="Y27" s="3"/>
    </row>
    <row r="28" spans="1:25" ht="36.75" customHeight="1" x14ac:dyDescent="0.2">
      <c r="A28" s="43" t="s">
        <v>33</v>
      </c>
      <c r="B28" s="44" t="s">
        <v>63</v>
      </c>
      <c r="C28" s="48">
        <v>1.9608137627973345E-2</v>
      </c>
      <c r="D28" s="48">
        <v>2.0758823363865836E-2</v>
      </c>
      <c r="E28" s="48">
        <v>2.0518892400925987E-2</v>
      </c>
      <c r="F28" s="48">
        <v>2.3157109281599166E-2</v>
      </c>
      <c r="G28" s="48">
        <v>2.1040629408576376E-2</v>
      </c>
      <c r="H28" s="48">
        <v>2.0750231051300128E-2</v>
      </c>
      <c r="I28" s="48">
        <v>1.5735402582045404E-2</v>
      </c>
      <c r="J28" s="48">
        <v>2.4961023358728383E-2</v>
      </c>
      <c r="K28" s="48">
        <v>5.238622701617994E-2</v>
      </c>
      <c r="L28" s="48">
        <f>'CP COE value'!L28/'CP COE value'!L$32</f>
        <v>4.9669379547360087E-2</v>
      </c>
      <c r="M28" s="48">
        <f>'CP COE value'!M28/'CP COE value'!M$32</f>
        <v>4.7999814503905842E-2</v>
      </c>
      <c r="N28" s="48">
        <f>'CP COE value'!N28/'CP COE value'!N$32</f>
        <v>5.0591825248611264E-2</v>
      </c>
      <c r="O28" s="46" t="s">
        <v>34</v>
      </c>
      <c r="V28" s="3"/>
      <c r="W28" s="3"/>
      <c r="X28" s="3"/>
      <c r="Y28" s="3"/>
    </row>
    <row r="29" spans="1:25" ht="36.75" customHeight="1" x14ac:dyDescent="0.2">
      <c r="A29" s="43" t="s">
        <v>44</v>
      </c>
      <c r="B29" s="44" t="s">
        <v>64</v>
      </c>
      <c r="C29" s="48">
        <v>7.8533108294450288E-3</v>
      </c>
      <c r="D29" s="48">
        <v>8.2667593519717836E-3</v>
      </c>
      <c r="E29" s="48">
        <v>8.3175916916810311E-3</v>
      </c>
      <c r="F29" s="48">
        <v>9.2802817818799527E-3</v>
      </c>
      <c r="G29" s="48">
        <v>8.8179040325463698E-3</v>
      </c>
      <c r="H29" s="48">
        <v>8.6185313708496518E-3</v>
      </c>
      <c r="I29" s="48">
        <v>9.9843943477919955E-3</v>
      </c>
      <c r="J29" s="48">
        <v>9.8310068055568172E-3</v>
      </c>
      <c r="K29" s="48">
        <v>9.5952723256694308E-3</v>
      </c>
      <c r="L29" s="48">
        <f>'CP COE value'!L29/'CP COE value'!L$32</f>
        <v>8.7333110023111709E-3</v>
      </c>
      <c r="M29" s="48">
        <f>'CP COE value'!M29/'CP COE value'!M$32</f>
        <v>7.6803907309448902E-3</v>
      </c>
      <c r="N29" s="48">
        <f>'CP COE value'!N29/'CP COE value'!N$32</f>
        <v>7.4504437563365717E-3</v>
      </c>
      <c r="O29" s="46" t="s">
        <v>45</v>
      </c>
      <c r="V29" s="3"/>
      <c r="W29" s="3"/>
      <c r="X29" s="3"/>
      <c r="Y29" s="3"/>
    </row>
    <row r="30" spans="1:25" ht="36.75" customHeight="1" x14ac:dyDescent="0.2">
      <c r="A30" s="43" t="s">
        <v>36</v>
      </c>
      <c r="B30" s="44" t="s">
        <v>65</v>
      </c>
      <c r="C30" s="48">
        <v>2.4009763555386688E-2</v>
      </c>
      <c r="D30" s="48">
        <v>2.2854078624667477E-2</v>
      </c>
      <c r="E30" s="48">
        <v>2.0572038681945449E-2</v>
      </c>
      <c r="F30" s="48">
        <v>1.8788935527408492E-2</v>
      </c>
      <c r="G30" s="48">
        <v>1.6331029273108939E-2</v>
      </c>
      <c r="H30" s="48">
        <v>1.462924334363706E-2</v>
      </c>
      <c r="I30" s="48">
        <v>1.4005473627969835E-2</v>
      </c>
      <c r="J30" s="48">
        <v>1.3766857664350865E-2</v>
      </c>
      <c r="K30" s="48">
        <v>1.3964464733383631E-2</v>
      </c>
      <c r="L30" s="48">
        <f>'CP COE value'!L30/'CP COE value'!L$32</f>
        <v>1.1342953568083704E-2</v>
      </c>
      <c r="M30" s="48">
        <f>'CP COE value'!M30/'CP COE value'!M$32</f>
        <v>1.187770506377088E-2</v>
      </c>
      <c r="N30" s="48">
        <f>'CP COE value'!N30/'CP COE value'!N$32</f>
        <v>1.2301382687325332E-2</v>
      </c>
      <c r="O30" s="46" t="s">
        <v>47</v>
      </c>
      <c r="V30" s="3"/>
      <c r="W30" s="3"/>
      <c r="X30" s="3"/>
      <c r="Y30" s="3"/>
    </row>
    <row r="31" spans="1:25" ht="36.75" customHeight="1" x14ac:dyDescent="0.2">
      <c r="A31" s="43"/>
      <c r="B31" s="44" t="s">
        <v>66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f>'CP COE value'!L31/'CP COE value'!L$32</f>
        <v>0</v>
      </c>
      <c r="M31" s="48">
        <f>'CP COE value'!M31/'CP COE value'!M$32</f>
        <v>0</v>
      </c>
      <c r="N31" s="48">
        <f>'CP COE value'!N31/'CP COE value'!N$32</f>
        <v>0</v>
      </c>
      <c r="O31" s="47" t="s">
        <v>39</v>
      </c>
      <c r="V31" s="3"/>
      <c r="W31" s="3"/>
      <c r="X31" s="3"/>
      <c r="Y31" s="3"/>
    </row>
    <row r="32" spans="1:25" ht="36.75" customHeight="1" x14ac:dyDescent="0.2">
      <c r="A32" s="43"/>
      <c r="B32" s="30" t="s">
        <v>71</v>
      </c>
      <c r="C32" s="33">
        <v>1</v>
      </c>
      <c r="D32" s="33">
        <v>1</v>
      </c>
      <c r="E32" s="33">
        <v>1</v>
      </c>
      <c r="F32" s="33">
        <v>1</v>
      </c>
      <c r="G32" s="33">
        <v>1</v>
      </c>
      <c r="H32" s="33">
        <v>1</v>
      </c>
      <c r="I32" s="33">
        <v>1</v>
      </c>
      <c r="J32" s="33">
        <v>1</v>
      </c>
      <c r="K32" s="33">
        <v>1</v>
      </c>
      <c r="L32" s="33">
        <f>'CP COE value'!L32/'CP COE value'!L$32</f>
        <v>1</v>
      </c>
      <c r="M32" s="33">
        <f>'CP COE value'!M32/'CP COE value'!M$32</f>
        <v>1</v>
      </c>
      <c r="N32" s="33">
        <f>'CP COE value'!N32/'CP COE value'!N$32</f>
        <v>1</v>
      </c>
      <c r="O32" s="34" t="s">
        <v>70</v>
      </c>
    </row>
    <row r="33" spans="1:15" ht="36.75" customHeight="1" x14ac:dyDescent="0.2">
      <c r="A33" s="43"/>
      <c r="B33" s="30" t="s">
        <v>68</v>
      </c>
      <c r="C33" s="33">
        <v>0.94020876732032188</v>
      </c>
      <c r="D33" s="33">
        <v>0.93759065734348734</v>
      </c>
      <c r="E33" s="33">
        <v>0.93737979817804129</v>
      </c>
      <c r="F33" s="33">
        <v>0.93330877138534685</v>
      </c>
      <c r="G33" s="33">
        <v>0.93121966220434316</v>
      </c>
      <c r="H33" s="33">
        <v>0.93453234102446203</v>
      </c>
      <c r="I33" s="33">
        <v>0.93243219475835359</v>
      </c>
      <c r="J33" s="33">
        <v>0.92474384850176561</v>
      </c>
      <c r="K33" s="33">
        <v>0.92574293426882648</v>
      </c>
      <c r="L33" s="33">
        <f>'CP COE value'!L33/'CP COE value'!L$32</f>
        <v>0.94035587178027635</v>
      </c>
      <c r="M33" s="33">
        <f>'CP COE value'!M33/'CP COE value'!M$32</f>
        <v>0.9382253520519428</v>
      </c>
      <c r="N33" s="33">
        <f>'CP COE value'!N33/'CP COE value'!N$32</f>
        <v>0.93419470522655257</v>
      </c>
      <c r="O33" s="34" t="s">
        <v>69</v>
      </c>
    </row>
    <row r="34" spans="1:15" customFormat="1" ht="15" x14ac:dyDescent="0.25">
      <c r="A34" s="25" t="s">
        <v>145</v>
      </c>
      <c r="B34" s="25"/>
      <c r="C34" s="25"/>
      <c r="D34" s="25"/>
      <c r="E34" s="25"/>
      <c r="F34" s="13"/>
      <c r="G34" s="13"/>
      <c r="H34" s="14"/>
      <c r="I34" s="14"/>
      <c r="J34" s="14"/>
      <c r="K34" s="14"/>
      <c r="L34" s="14"/>
      <c r="M34" s="14"/>
      <c r="N34" s="2"/>
      <c r="O34" s="15" t="s">
        <v>144</v>
      </c>
    </row>
    <row r="35" spans="1:15" customFormat="1" ht="26.25" customHeight="1" x14ac:dyDescent="0.25">
      <c r="A35" s="53" t="s">
        <v>147</v>
      </c>
      <c r="B35" s="53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 t="s">
        <v>146</v>
      </c>
    </row>
    <row r="37" spans="1:15" x14ac:dyDescent="0.2">
      <c r="N37" s="20"/>
    </row>
    <row r="40" spans="1:15" x14ac:dyDescent="0.2">
      <c r="D40" s="5"/>
    </row>
  </sheetData>
  <mergeCells count="4">
    <mergeCell ref="A8:O8"/>
    <mergeCell ref="A9:O9"/>
    <mergeCell ref="A7:O7"/>
    <mergeCell ref="A35:B35"/>
  </mergeCells>
  <pageMargins left="0.7" right="0.7" top="0.75" bottom="0.75" header="0.3" footer="0.3"/>
  <pageSetup paperSize="9" scale="73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40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7" spans="1:25" s="16" customFormat="1" ht="18" customHeight="1" x14ac:dyDescent="0.25">
      <c r="A7" s="52" t="s">
        <v>137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5" ht="15" x14ac:dyDescent="0.25">
      <c r="A8" s="51" t="s">
        <v>76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5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25" s="11" customFormat="1" ht="12" x14ac:dyDescent="0.2">
      <c r="A10" s="6" t="s">
        <v>0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10" t="s">
        <v>1</v>
      </c>
    </row>
    <row r="11" spans="1:25" s="2" customFormat="1" ht="25.5" customHeight="1" x14ac:dyDescent="0.2">
      <c r="A11" s="38" t="s">
        <v>2</v>
      </c>
      <c r="B11" s="26" t="s">
        <v>3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8">
        <v>2011</v>
      </c>
      <c r="N11" s="28" t="s">
        <v>143</v>
      </c>
      <c r="O11" s="29" t="s">
        <v>4</v>
      </c>
    </row>
    <row r="12" spans="1:25" ht="25.5" customHeight="1" x14ac:dyDescent="0.2">
      <c r="A12" s="41"/>
      <c r="B12" s="30" t="s">
        <v>48</v>
      </c>
      <c r="C12" s="31">
        <v>26311.002309999996</v>
      </c>
      <c r="D12" s="31">
        <v>28378.083399999996</v>
      </c>
      <c r="E12" s="31">
        <v>31902.192749999998</v>
      </c>
      <c r="F12" s="31">
        <v>34892.609199999999</v>
      </c>
      <c r="G12" s="31">
        <v>39181.886600000005</v>
      </c>
      <c r="H12" s="31">
        <v>43788.537463000008</v>
      </c>
      <c r="I12" s="31">
        <v>50181.137277274625</v>
      </c>
      <c r="J12" s="31">
        <v>81694.417268338744</v>
      </c>
      <c r="K12" s="31">
        <v>114686.89982404254</v>
      </c>
      <c r="L12" s="31">
        <v>110322.65336126997</v>
      </c>
      <c r="M12" s="31">
        <v>129116.27420987975</v>
      </c>
      <c r="N12" s="31">
        <v>142314.05974389674</v>
      </c>
      <c r="O12" s="32" t="s">
        <v>40</v>
      </c>
    </row>
    <row r="13" spans="1:25" ht="25.5" customHeight="1" x14ac:dyDescent="0.2">
      <c r="A13" s="43" t="s">
        <v>5</v>
      </c>
      <c r="B13" s="44" t="s">
        <v>67</v>
      </c>
      <c r="C13" s="49">
        <v>533.81922572437998</v>
      </c>
      <c r="D13" s="49">
        <v>526.4051344671733</v>
      </c>
      <c r="E13" s="49">
        <v>516.2501973315135</v>
      </c>
      <c r="F13" s="49">
        <v>507.04742935536518</v>
      </c>
      <c r="G13" s="49">
        <v>499.89217211047531</v>
      </c>
      <c r="H13" s="49">
        <v>475.95752169287579</v>
      </c>
      <c r="I13" s="49">
        <v>469.34255799440126</v>
      </c>
      <c r="J13" s="49">
        <v>482.34808614051974</v>
      </c>
      <c r="K13" s="49">
        <v>501.15966150000003</v>
      </c>
      <c r="L13" s="49">
        <v>486.01993311397342</v>
      </c>
      <c r="M13" s="49">
        <v>547.87000380679137</v>
      </c>
      <c r="N13" s="49">
        <v>570.29966572311673</v>
      </c>
      <c r="O13" s="45" t="s">
        <v>38</v>
      </c>
      <c r="V13" s="3"/>
      <c r="W13" s="3"/>
      <c r="X13" s="3"/>
      <c r="Y13" s="3"/>
    </row>
    <row r="14" spans="1:25" ht="25.5" customHeight="1" x14ac:dyDescent="0.2">
      <c r="A14" s="43" t="s">
        <v>6</v>
      </c>
      <c r="B14" s="44" t="s">
        <v>49</v>
      </c>
      <c r="C14" s="49">
        <v>5730</v>
      </c>
      <c r="D14" s="49">
        <v>6055</v>
      </c>
      <c r="E14" s="49">
        <v>6450</v>
      </c>
      <c r="F14" s="49">
        <v>6882</v>
      </c>
      <c r="G14" s="49">
        <v>7245.6342000000004</v>
      </c>
      <c r="H14" s="49">
        <v>7843.3749820000003</v>
      </c>
      <c r="I14" s="49">
        <v>8468.791733</v>
      </c>
      <c r="J14" s="49">
        <v>18562.223122766667</v>
      </c>
      <c r="K14" s="49">
        <v>33930.366823249999</v>
      </c>
      <c r="L14" s="49">
        <v>33716.1659535</v>
      </c>
      <c r="M14" s="49">
        <v>24673.198796500001</v>
      </c>
      <c r="N14" s="49">
        <v>25578.142551742501</v>
      </c>
      <c r="O14" s="45" t="s">
        <v>42</v>
      </c>
      <c r="V14" s="3"/>
      <c r="W14" s="3"/>
      <c r="X14" s="3"/>
      <c r="Y14" s="3"/>
    </row>
    <row r="15" spans="1:25" ht="25.5" customHeight="1" x14ac:dyDescent="0.2">
      <c r="A15" s="43" t="s">
        <v>8</v>
      </c>
      <c r="B15" s="44" t="s">
        <v>50</v>
      </c>
      <c r="C15" s="49">
        <v>5193.5693464037377</v>
      </c>
      <c r="D15" s="49">
        <v>5842.0913494525075</v>
      </c>
      <c r="E15" s="49">
        <v>6976.1970649894574</v>
      </c>
      <c r="F15" s="49">
        <v>7742.2678596669239</v>
      </c>
      <c r="G15" s="49">
        <v>8630.676236514737</v>
      </c>
      <c r="H15" s="49">
        <v>9609.4869775723964</v>
      </c>
      <c r="I15" s="49">
        <v>10291.806388939418</v>
      </c>
      <c r="J15" s="49">
        <v>18923.391083358696</v>
      </c>
      <c r="K15" s="49">
        <v>25608.952412301387</v>
      </c>
      <c r="L15" s="49">
        <v>28740.362914215108</v>
      </c>
      <c r="M15" s="49">
        <v>28277.826014049824</v>
      </c>
      <c r="N15" s="49">
        <v>30774.290036529434</v>
      </c>
      <c r="O15" s="46" t="s">
        <v>9</v>
      </c>
      <c r="V15" s="3"/>
      <c r="W15" s="3"/>
      <c r="X15" s="3"/>
      <c r="Y15" s="3"/>
    </row>
    <row r="16" spans="1:25" ht="25.5" customHeight="1" x14ac:dyDescent="0.2">
      <c r="A16" s="43" t="s">
        <v>43</v>
      </c>
      <c r="B16" s="44" t="s">
        <v>52</v>
      </c>
      <c r="C16" s="49">
        <v>3888.4204291874553</v>
      </c>
      <c r="D16" s="49">
        <v>4061.323546564553</v>
      </c>
      <c r="E16" s="49">
        <v>4902.6194632997167</v>
      </c>
      <c r="F16" s="49">
        <v>5293.0692700321897</v>
      </c>
      <c r="G16" s="49">
        <v>5900.4741910049261</v>
      </c>
      <c r="H16" s="49">
        <v>6682.9894429466531</v>
      </c>
      <c r="I16" s="49">
        <v>7692.3052439058793</v>
      </c>
      <c r="J16" s="49">
        <v>15967.664500885729</v>
      </c>
      <c r="K16" s="49">
        <v>16253.208494</v>
      </c>
      <c r="L16" s="49">
        <v>12634.27244425</v>
      </c>
      <c r="M16" s="49">
        <v>12673.768475250001</v>
      </c>
      <c r="N16" s="49">
        <v>13941.116333095863</v>
      </c>
      <c r="O16" s="46" t="s">
        <v>46</v>
      </c>
      <c r="V16" s="3"/>
      <c r="W16" s="3"/>
      <c r="X16" s="3"/>
      <c r="Y16" s="3"/>
    </row>
    <row r="17" spans="1:25" ht="25.5" customHeight="1" x14ac:dyDescent="0.2">
      <c r="A17" s="43" t="s">
        <v>11</v>
      </c>
      <c r="B17" s="44" t="s">
        <v>51</v>
      </c>
      <c r="C17" s="49">
        <v>1544</v>
      </c>
      <c r="D17" s="49">
        <v>1520</v>
      </c>
      <c r="E17" s="49">
        <v>1551</v>
      </c>
      <c r="F17" s="49">
        <v>1648</v>
      </c>
      <c r="G17" s="49">
        <v>1985</v>
      </c>
      <c r="H17" s="49">
        <v>2805</v>
      </c>
      <c r="I17" s="49">
        <v>3972.6858982858071</v>
      </c>
      <c r="J17" s="49">
        <v>4870.5965246647957</v>
      </c>
      <c r="K17" s="49">
        <v>4712.6139438700529</v>
      </c>
      <c r="L17" s="49">
        <v>4541.1965908039001</v>
      </c>
      <c r="M17" s="49">
        <v>3997.634276207792</v>
      </c>
      <c r="N17" s="49">
        <v>4291.7011091687637</v>
      </c>
      <c r="O17" s="46" t="s">
        <v>12</v>
      </c>
      <c r="V17" s="3"/>
      <c r="W17" s="3"/>
      <c r="X17" s="3"/>
      <c r="Y17" s="3"/>
    </row>
    <row r="18" spans="1:25" ht="25.5" customHeight="1" x14ac:dyDescent="0.2">
      <c r="A18" s="43" t="s">
        <v>13</v>
      </c>
      <c r="B18" s="44" t="s">
        <v>53</v>
      </c>
      <c r="C18" s="49">
        <v>751.40790687143601</v>
      </c>
      <c r="D18" s="49">
        <v>844.31106242220721</v>
      </c>
      <c r="E18" s="49">
        <v>954.97658283660598</v>
      </c>
      <c r="F18" s="49">
        <v>980.54241361223171</v>
      </c>
      <c r="G18" s="49">
        <v>1107.1960581752282</v>
      </c>
      <c r="H18" s="49">
        <v>1209.8319917856011</v>
      </c>
      <c r="I18" s="49">
        <v>1465.8471967380669</v>
      </c>
      <c r="J18" s="49">
        <v>1495.878740122937</v>
      </c>
      <c r="K18" s="49">
        <v>1591.1110078914282</v>
      </c>
      <c r="L18" s="49">
        <v>1204.9585922530271</v>
      </c>
      <c r="M18" s="49">
        <v>1606.2443476630851</v>
      </c>
      <c r="N18" s="49">
        <v>1747.0922203070411</v>
      </c>
      <c r="O18" s="46" t="s">
        <v>14</v>
      </c>
      <c r="V18" s="3"/>
      <c r="W18" s="3"/>
      <c r="X18" s="3"/>
      <c r="Y18" s="3"/>
    </row>
    <row r="19" spans="1:25" ht="25.5" customHeight="1" x14ac:dyDescent="0.2">
      <c r="A19" s="43" t="s">
        <v>15</v>
      </c>
      <c r="B19" s="44" t="s">
        <v>54</v>
      </c>
      <c r="C19" s="49">
        <v>4229.6687100370336</v>
      </c>
      <c r="D19" s="49">
        <v>4255.5171641623365</v>
      </c>
      <c r="E19" s="49">
        <v>4365.8039017636283</v>
      </c>
      <c r="F19" s="49">
        <v>4508.0239057528324</v>
      </c>
      <c r="G19" s="49">
        <v>5191.922649646147</v>
      </c>
      <c r="H19" s="49">
        <v>5539.002422767594</v>
      </c>
      <c r="I19" s="49">
        <v>6072.4128746802216</v>
      </c>
      <c r="J19" s="49">
        <v>9556.6729504154482</v>
      </c>
      <c r="K19" s="49">
        <v>10448.259304761865</v>
      </c>
      <c r="L19" s="49">
        <v>11253.35635956349</v>
      </c>
      <c r="M19" s="49">
        <v>18910.953194913251</v>
      </c>
      <c r="N19" s="49">
        <v>22083.014693052424</v>
      </c>
      <c r="O19" s="46" t="s">
        <v>16</v>
      </c>
      <c r="V19" s="3"/>
      <c r="W19" s="3"/>
      <c r="X19" s="3"/>
      <c r="Y19" s="3"/>
    </row>
    <row r="20" spans="1:25" ht="25.5" customHeight="1" x14ac:dyDescent="0.2">
      <c r="A20" s="43" t="s">
        <v>17</v>
      </c>
      <c r="B20" s="44" t="s">
        <v>55</v>
      </c>
      <c r="C20" s="49">
        <v>1757</v>
      </c>
      <c r="D20" s="49">
        <v>2254.3804</v>
      </c>
      <c r="E20" s="49">
        <v>2638.1370000000002</v>
      </c>
      <c r="F20" s="49">
        <v>3121.0617999999999</v>
      </c>
      <c r="G20" s="49">
        <v>3642.2080000000001</v>
      </c>
      <c r="H20" s="49">
        <v>4006.2939999999999</v>
      </c>
      <c r="I20" s="49">
        <v>4500.5240407672563</v>
      </c>
      <c r="J20" s="49">
        <v>345.77467696536803</v>
      </c>
      <c r="K20" s="49">
        <v>1455.5056197716592</v>
      </c>
      <c r="L20" s="49">
        <v>505.18734751272899</v>
      </c>
      <c r="M20" s="49">
        <v>320.06553236126115</v>
      </c>
      <c r="N20" s="49">
        <v>346.71434882344886</v>
      </c>
      <c r="O20" s="46" t="s">
        <v>18</v>
      </c>
      <c r="V20" s="3"/>
      <c r="W20" s="3"/>
      <c r="X20" s="3"/>
      <c r="Y20" s="3"/>
    </row>
    <row r="21" spans="1:25" ht="25.5" customHeight="1" x14ac:dyDescent="0.2">
      <c r="A21" s="43" t="s">
        <v>19</v>
      </c>
      <c r="B21" s="44" t="s">
        <v>56</v>
      </c>
      <c r="C21" s="49">
        <v>669.1650178001363</v>
      </c>
      <c r="D21" s="49">
        <v>674.6495654292338</v>
      </c>
      <c r="E21" s="49">
        <v>694.46976769793503</v>
      </c>
      <c r="F21" s="49">
        <v>718.80839953172836</v>
      </c>
      <c r="G21" s="49">
        <v>828.1037675121861</v>
      </c>
      <c r="H21" s="49">
        <v>884.93247574662769</v>
      </c>
      <c r="I21" s="49">
        <v>1796.9873303912427</v>
      </c>
      <c r="J21" s="49">
        <v>706.88115649841279</v>
      </c>
      <c r="K21" s="49">
        <v>1724.0620212134459</v>
      </c>
      <c r="L21" s="49">
        <v>1979.4515637182824</v>
      </c>
      <c r="M21" s="49">
        <v>6359.9259931342558</v>
      </c>
      <c r="N21" s="49">
        <v>6560.3599046786767</v>
      </c>
      <c r="O21" s="46" t="s">
        <v>20</v>
      </c>
      <c r="V21" s="3"/>
      <c r="W21" s="3"/>
      <c r="X21" s="3"/>
      <c r="Y21" s="3"/>
    </row>
    <row r="22" spans="1:25" ht="25.5" customHeight="1" x14ac:dyDescent="0.2">
      <c r="A22" s="43" t="s">
        <v>21</v>
      </c>
      <c r="B22" s="44" t="s">
        <v>57</v>
      </c>
      <c r="C22" s="49">
        <v>302.20999999999998</v>
      </c>
      <c r="D22" s="49">
        <v>331.7</v>
      </c>
      <c r="E22" s="49">
        <v>450.32799999999997</v>
      </c>
      <c r="F22" s="49">
        <v>550</v>
      </c>
      <c r="G22" s="49">
        <v>630</v>
      </c>
      <c r="H22" s="49">
        <v>690</v>
      </c>
      <c r="I22" s="49">
        <v>802.84851304118752</v>
      </c>
      <c r="J22" s="49">
        <v>1366.4483397407705</v>
      </c>
      <c r="K22" s="49">
        <v>3602.516663399821</v>
      </c>
      <c r="L22" s="49">
        <v>5687.1349505606304</v>
      </c>
      <c r="M22" s="49">
        <v>3476.9039663517001</v>
      </c>
      <c r="N22" s="49">
        <v>3668.3347677134993</v>
      </c>
      <c r="O22" s="46" t="s">
        <v>22</v>
      </c>
      <c r="V22" s="3"/>
      <c r="W22" s="3"/>
      <c r="X22" s="3"/>
      <c r="Y22" s="3"/>
    </row>
    <row r="23" spans="1:25" ht="25.5" customHeight="1" x14ac:dyDescent="0.2">
      <c r="A23" s="43" t="s">
        <v>23</v>
      </c>
      <c r="B23" s="44" t="s">
        <v>58</v>
      </c>
      <c r="C23" s="49">
        <v>361.21943339897865</v>
      </c>
      <c r="D23" s="49">
        <v>436.54672341787352</v>
      </c>
      <c r="E23" s="49">
        <v>578.80691378675851</v>
      </c>
      <c r="F23" s="49">
        <v>718.83247004855127</v>
      </c>
      <c r="G23" s="49">
        <v>899.31184793000159</v>
      </c>
      <c r="H23" s="49">
        <v>1074.0949208993554</v>
      </c>
      <c r="I23" s="49">
        <v>745.30185217307712</v>
      </c>
      <c r="J23" s="49">
        <v>2774.2029456111104</v>
      </c>
      <c r="K23" s="49">
        <v>12776.20807336265</v>
      </c>
      <c r="L23" s="49">
        <v>9445.9277266579902</v>
      </c>
      <c r="M23" s="49">
        <v>20093.303469463201</v>
      </c>
      <c r="N23" s="49">
        <v>23107.298989882682</v>
      </c>
      <c r="O23" s="46" t="s">
        <v>24</v>
      </c>
      <c r="V23" s="3"/>
      <c r="W23" s="3"/>
      <c r="X23" s="3"/>
      <c r="Y23" s="3"/>
    </row>
    <row r="24" spans="1:25" ht="25.5" customHeight="1" x14ac:dyDescent="0.2">
      <c r="A24" s="43" t="s">
        <v>25</v>
      </c>
      <c r="B24" s="44" t="s">
        <v>59</v>
      </c>
      <c r="C24" s="49">
        <v>206.58529937243165</v>
      </c>
      <c r="D24" s="49">
        <v>249.66579095351219</v>
      </c>
      <c r="E24" s="49">
        <v>331.0259319060458</v>
      </c>
      <c r="F24" s="49">
        <v>411.10806145244447</v>
      </c>
      <c r="G24" s="49">
        <v>514.32616895943397</v>
      </c>
      <c r="H24" s="49">
        <v>614.28649810021284</v>
      </c>
      <c r="I24" s="49">
        <v>1436.6079460293204</v>
      </c>
      <c r="J24" s="49">
        <v>576.23489980360182</v>
      </c>
      <c r="K24" s="49">
        <v>1292.5777786414528</v>
      </c>
      <c r="L24" s="49">
        <v>308.72834010008717</v>
      </c>
      <c r="M24" s="49">
        <v>246.84089270845249</v>
      </c>
      <c r="N24" s="49">
        <v>284.14746368035259</v>
      </c>
      <c r="O24" s="46" t="s">
        <v>26</v>
      </c>
      <c r="V24" s="3"/>
      <c r="W24" s="3"/>
      <c r="X24" s="3"/>
      <c r="Y24" s="3"/>
    </row>
    <row r="25" spans="1:25" ht="25.5" customHeight="1" x14ac:dyDescent="0.2">
      <c r="A25" s="43" t="s">
        <v>27</v>
      </c>
      <c r="B25" s="44" t="s">
        <v>60</v>
      </c>
      <c r="C25" s="49">
        <v>622.97721566144651</v>
      </c>
      <c r="D25" s="49">
        <v>712.29908956724262</v>
      </c>
      <c r="E25" s="49">
        <v>882.46148982139459</v>
      </c>
      <c r="F25" s="49">
        <v>1050.3523884754338</v>
      </c>
      <c r="G25" s="49">
        <v>1270.5342474234121</v>
      </c>
      <c r="H25" s="49">
        <v>1477.0542952913825</v>
      </c>
      <c r="I25" s="49">
        <v>1696.7875703665457</v>
      </c>
      <c r="J25" s="49">
        <v>2943.9784261141572</v>
      </c>
      <c r="K25" s="49">
        <v>2009.1294439231365</v>
      </c>
      <c r="L25" s="49">
        <v>416.20342802777776</v>
      </c>
      <c r="M25" s="49">
        <v>1093.868808572222</v>
      </c>
      <c r="N25" s="49">
        <v>1175.5599575750273</v>
      </c>
      <c r="O25" s="46" t="s">
        <v>28</v>
      </c>
      <c r="V25" s="3"/>
      <c r="W25" s="3"/>
      <c r="X25" s="3"/>
      <c r="Y25" s="3"/>
    </row>
    <row r="26" spans="1:25" ht="25.5" customHeight="1" x14ac:dyDescent="0.2">
      <c r="A26" s="43" t="s">
        <v>29</v>
      </c>
      <c r="B26" s="44" t="s">
        <v>61</v>
      </c>
      <c r="C26" s="49">
        <v>6838.2250000000004</v>
      </c>
      <c r="D26" s="49">
        <v>7314.2430100000001</v>
      </c>
      <c r="E26" s="49">
        <v>8456.2510000000002</v>
      </c>
      <c r="F26" s="49">
        <v>8552.6524000000009</v>
      </c>
      <c r="G26" s="49">
        <v>7465.8541999999998</v>
      </c>
      <c r="H26" s="49">
        <v>7872.6522999999997</v>
      </c>
      <c r="I26" s="49">
        <v>10603</v>
      </c>
      <c r="J26" s="49">
        <v>21365.612155123708</v>
      </c>
      <c r="K26" s="49">
        <v>37215.469845029998</v>
      </c>
      <c r="L26" s="49">
        <v>26842.475653134217</v>
      </c>
      <c r="M26" s="49">
        <v>31440.249263692305</v>
      </c>
      <c r="N26" s="49">
        <v>26724.211874138458</v>
      </c>
      <c r="O26" s="46" t="s">
        <v>30</v>
      </c>
      <c r="V26" s="3"/>
      <c r="W26" s="3"/>
      <c r="X26" s="3"/>
      <c r="Y26" s="3"/>
    </row>
    <row r="27" spans="1:25" ht="25.5" customHeight="1" x14ac:dyDescent="0.2">
      <c r="A27" s="43" t="s">
        <v>31</v>
      </c>
      <c r="B27" s="44" t="s">
        <v>62</v>
      </c>
      <c r="C27" s="49">
        <v>303.79656521188519</v>
      </c>
      <c r="D27" s="49">
        <v>349.28258364584298</v>
      </c>
      <c r="E27" s="49">
        <v>392.32084741034419</v>
      </c>
      <c r="F27" s="49">
        <v>485.37985638393502</v>
      </c>
      <c r="G27" s="49">
        <v>543.5740583578505</v>
      </c>
      <c r="H27" s="49">
        <v>581.42529381255542</v>
      </c>
      <c r="I27" s="49">
        <v>957.46240811320808</v>
      </c>
      <c r="J27" s="49">
        <v>1242</v>
      </c>
      <c r="K27" s="49">
        <v>997.46515471423447</v>
      </c>
      <c r="L27" s="49">
        <v>3181.3293607654277</v>
      </c>
      <c r="M27" s="49">
        <v>8329.2276263826116</v>
      </c>
      <c r="N27" s="49">
        <v>9661.9040466038296</v>
      </c>
      <c r="O27" s="46" t="s">
        <v>32</v>
      </c>
      <c r="V27" s="3"/>
      <c r="W27" s="3"/>
      <c r="X27" s="3"/>
      <c r="Y27" s="3"/>
    </row>
    <row r="28" spans="1:25" ht="25.5" customHeight="1" x14ac:dyDescent="0.2">
      <c r="A28" s="43" t="s">
        <v>33</v>
      </c>
      <c r="B28" s="44" t="s">
        <v>63</v>
      </c>
      <c r="C28" s="49">
        <v>506.26621916335438</v>
      </c>
      <c r="D28" s="49">
        <v>581.59390249631747</v>
      </c>
      <c r="E28" s="49">
        <v>651.28687976373101</v>
      </c>
      <c r="F28" s="49">
        <v>805.71211902923164</v>
      </c>
      <c r="G28" s="49">
        <v>900.21205234667696</v>
      </c>
      <c r="H28" s="49">
        <v>960.39928639410675</v>
      </c>
      <c r="I28" s="49">
        <v>569.57415594736801</v>
      </c>
      <c r="J28" s="49">
        <v>3154</v>
      </c>
      <c r="K28" s="49">
        <v>1278.6380928790479</v>
      </c>
      <c r="L28" s="49">
        <v>1592.2150637444201</v>
      </c>
      <c r="M28" s="49">
        <v>1764.3927283559133</v>
      </c>
      <c r="N28" s="49">
        <v>1957.4229973633603</v>
      </c>
      <c r="O28" s="46" t="s">
        <v>34</v>
      </c>
      <c r="V28" s="3"/>
      <c r="W28" s="3"/>
      <c r="X28" s="3"/>
      <c r="Y28" s="3"/>
    </row>
    <row r="29" spans="1:25" ht="25.5" customHeight="1" x14ac:dyDescent="0.2">
      <c r="A29" s="43" t="s">
        <v>44</v>
      </c>
      <c r="B29" s="44" t="s">
        <v>64</v>
      </c>
      <c r="C29" s="49">
        <v>13.106941167724294</v>
      </c>
      <c r="D29" s="49">
        <v>15.017087421198498</v>
      </c>
      <c r="E29" s="49">
        <v>16.836709392869128</v>
      </c>
      <c r="F29" s="49">
        <v>20.403226659132915</v>
      </c>
      <c r="G29" s="49">
        <v>22.820950018924943</v>
      </c>
      <c r="H29" s="49">
        <v>24.407353990638804</v>
      </c>
      <c r="I29" s="49">
        <v>44.700079942823294</v>
      </c>
      <c r="J29" s="49">
        <v>92.570154991304321</v>
      </c>
      <c r="K29" s="49">
        <v>107.64199196215569</v>
      </c>
      <c r="L29" s="49">
        <v>317.27774304374998</v>
      </c>
      <c r="M29" s="49">
        <v>221.15405051109755</v>
      </c>
      <c r="N29" s="49">
        <v>234.99542567024454</v>
      </c>
      <c r="O29" s="46" t="s">
        <v>45</v>
      </c>
      <c r="V29" s="3"/>
      <c r="W29" s="3"/>
      <c r="X29" s="3"/>
      <c r="Y29" s="3"/>
    </row>
    <row r="30" spans="1:25" ht="25.5" customHeight="1" x14ac:dyDescent="0.2">
      <c r="A30" s="43" t="s">
        <v>36</v>
      </c>
      <c r="B30" s="44" t="s">
        <v>65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6" t="s">
        <v>47</v>
      </c>
      <c r="V30" s="3"/>
      <c r="W30" s="3"/>
      <c r="X30" s="3"/>
      <c r="Y30" s="3"/>
    </row>
    <row r="31" spans="1:25" ht="25.5" customHeight="1" x14ac:dyDescent="0.2">
      <c r="A31" s="43"/>
      <c r="B31" s="44" t="s">
        <v>66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7" t="s">
        <v>39</v>
      </c>
      <c r="V31" s="3"/>
      <c r="W31" s="3"/>
      <c r="X31" s="3"/>
      <c r="Y31" s="3"/>
    </row>
    <row r="32" spans="1:25" ht="25.5" customHeight="1" x14ac:dyDescent="0.2">
      <c r="A32" s="43"/>
      <c r="B32" s="30" t="s">
        <v>71</v>
      </c>
      <c r="C32" s="31">
        <v>33451.437309999994</v>
      </c>
      <c r="D32" s="31">
        <v>36024.026409999991</v>
      </c>
      <c r="E32" s="31">
        <v>40808.77175</v>
      </c>
      <c r="F32" s="31">
        <v>43995.261599999998</v>
      </c>
      <c r="G32" s="31">
        <v>47277.740800000007</v>
      </c>
      <c r="H32" s="31">
        <v>52351.189763000009</v>
      </c>
      <c r="I32" s="31">
        <v>61586.985790315812</v>
      </c>
      <c r="J32" s="31">
        <v>104426.47776320323</v>
      </c>
      <c r="K32" s="31">
        <v>155504.88633247235</v>
      </c>
      <c r="L32" s="31">
        <v>142852.26396496483</v>
      </c>
      <c r="M32" s="31">
        <v>164033.42743992375</v>
      </c>
      <c r="N32" s="31">
        <v>172706.60638574869</v>
      </c>
      <c r="O32" s="34" t="s">
        <v>70</v>
      </c>
    </row>
    <row r="33" spans="1:15" ht="25.5" customHeight="1" x14ac:dyDescent="0.2">
      <c r="A33" s="43"/>
      <c r="B33" s="30" t="s">
        <v>68</v>
      </c>
      <c r="C33" s="31">
        <v>27721.437309999994</v>
      </c>
      <c r="D33" s="31">
        <v>29969.026409999991</v>
      </c>
      <c r="E33" s="31">
        <v>34358.77175</v>
      </c>
      <c r="F33" s="31">
        <v>37113.261599999998</v>
      </c>
      <c r="G33" s="31">
        <v>40032.106600000006</v>
      </c>
      <c r="H33" s="31">
        <v>44507.814781000008</v>
      </c>
      <c r="I33" s="31">
        <v>53118.194057315814</v>
      </c>
      <c r="J33" s="31">
        <v>85864.254640436571</v>
      </c>
      <c r="K33" s="31">
        <v>121574.51950922236</v>
      </c>
      <c r="L33" s="31">
        <v>109136.09801146484</v>
      </c>
      <c r="M33" s="31">
        <v>139360.22864342376</v>
      </c>
      <c r="N33" s="31">
        <v>147128.46383400619</v>
      </c>
      <c r="O33" s="34" t="s">
        <v>69</v>
      </c>
    </row>
    <row r="34" spans="1:15" s="13" customFormat="1" x14ac:dyDescent="0.2">
      <c r="A34" s="54"/>
      <c r="B34" s="54"/>
      <c r="C34" s="12"/>
      <c r="D34" s="12"/>
      <c r="E34" s="12"/>
      <c r="F34" s="12"/>
      <c r="I34" s="14"/>
      <c r="J34" s="14"/>
      <c r="K34" s="14"/>
      <c r="L34" s="14"/>
      <c r="M34" s="14"/>
      <c r="N34" s="14"/>
      <c r="O34" s="15"/>
    </row>
    <row r="35" spans="1:15" customFormat="1" ht="15" x14ac:dyDescent="0.25">
      <c r="A35" s="25" t="s">
        <v>145</v>
      </c>
      <c r="B35" s="25"/>
      <c r="C35" s="25"/>
      <c r="D35" s="25"/>
      <c r="E35" s="25"/>
      <c r="F35" s="13"/>
      <c r="G35" s="13"/>
      <c r="H35" s="14"/>
      <c r="I35" s="14"/>
      <c r="J35" s="14"/>
      <c r="K35" s="14"/>
      <c r="L35" s="14"/>
      <c r="M35" s="14"/>
      <c r="N35" s="2"/>
      <c r="O35" s="15" t="s">
        <v>144</v>
      </c>
    </row>
    <row r="36" spans="1:15" customFormat="1" ht="26.25" customHeight="1" x14ac:dyDescent="0.25">
      <c r="A36" s="53" t="s">
        <v>147</v>
      </c>
      <c r="B36" s="53"/>
      <c r="C36" s="4"/>
      <c r="D36" s="4"/>
      <c r="E36" s="4"/>
      <c r="F36" s="2"/>
      <c r="G36" s="2"/>
      <c r="H36" s="2"/>
      <c r="I36" s="2"/>
      <c r="J36" s="2"/>
      <c r="K36" s="2"/>
      <c r="L36" s="2"/>
      <c r="M36" s="2"/>
      <c r="N36" s="2"/>
      <c r="O36" s="2" t="s">
        <v>146</v>
      </c>
    </row>
    <row r="37" spans="1:15" x14ac:dyDescent="0.2">
      <c r="N37" s="20"/>
    </row>
    <row r="40" spans="1:15" x14ac:dyDescent="0.2">
      <c r="D40" s="5"/>
    </row>
  </sheetData>
  <mergeCells count="5">
    <mergeCell ref="A8:O8"/>
    <mergeCell ref="A9:O9"/>
    <mergeCell ref="A7:O7"/>
    <mergeCell ref="A34:B34"/>
    <mergeCell ref="A36:B36"/>
  </mergeCell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9"/>
  <sheetViews>
    <sheetView rightToLeft="1" zoomScaleNormal="100" workbookViewId="0"/>
  </sheetViews>
  <sheetFormatPr defaultRowHeight="15" x14ac:dyDescent="0.25"/>
  <cols>
    <col min="1" max="1" width="36.7109375" style="4" customWidth="1"/>
    <col min="2" max="5" width="8.7109375" style="4" customWidth="1"/>
    <col min="6" max="13" width="8.7109375" style="2" customWidth="1"/>
    <col min="14" max="14" width="36.7109375" style="2" customWidth="1"/>
  </cols>
  <sheetData>
    <row r="4" spans="1:15" x14ac:dyDescent="0.25">
      <c r="O4" s="18"/>
    </row>
    <row r="5" spans="1:15" x14ac:dyDescent="0.25">
      <c r="A5" s="52" t="s">
        <v>124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8"/>
    </row>
    <row r="6" spans="1:15" x14ac:dyDescent="0.25">
      <c r="A6" s="51" t="s">
        <v>99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18"/>
    </row>
    <row r="7" spans="1: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18"/>
    </row>
    <row r="8" spans="1:15" ht="32.25" customHeight="1" x14ac:dyDescent="0.25">
      <c r="A8" s="26"/>
      <c r="B8" s="27">
        <v>2001</v>
      </c>
      <c r="C8" s="27">
        <v>2002</v>
      </c>
      <c r="D8" s="27">
        <v>2003</v>
      </c>
      <c r="E8" s="27">
        <v>2004</v>
      </c>
      <c r="F8" s="27">
        <v>2005</v>
      </c>
      <c r="G8" s="27">
        <v>2006</v>
      </c>
      <c r="H8" s="27">
        <v>2007</v>
      </c>
      <c r="I8" s="27">
        <v>2008</v>
      </c>
      <c r="J8" s="27">
        <v>2009</v>
      </c>
      <c r="K8" s="27">
        <v>2010</v>
      </c>
      <c r="L8" s="28">
        <v>2011</v>
      </c>
      <c r="M8" s="28" t="s">
        <v>143</v>
      </c>
      <c r="N8" s="29"/>
      <c r="O8" s="18"/>
    </row>
    <row r="9" spans="1:15" ht="32.25" customHeight="1" x14ac:dyDescent="0.25">
      <c r="A9" s="30" t="s">
        <v>110</v>
      </c>
      <c r="B9" s="33" t="s">
        <v>90</v>
      </c>
      <c r="C9" s="33">
        <f>'NA key statistics value'!C9/'NA key statistics value'!B9-1</f>
        <v>5.1996332039112581E-2</v>
      </c>
      <c r="D9" s="33">
        <f>'NA key statistics value'!D9/'NA key statistics value'!C9-1</f>
        <v>0.16823123323424682</v>
      </c>
      <c r="E9" s="33">
        <f>'NA key statistics value'!E9/'NA key statistics value'!D9-1</f>
        <v>0.27567408396749316</v>
      </c>
      <c r="F9" s="33">
        <f>'NA key statistics value'!F9/'NA key statistics value'!E9-1</f>
        <v>0.31701756456297203</v>
      </c>
      <c r="G9" s="33">
        <f>'NA key statistics value'!G9/'NA key statistics value'!F9-1</f>
        <v>0.28380512094978272</v>
      </c>
      <c r="H9" s="33">
        <f>'NA key statistics value'!H9/'NA key statistics value'!G9-1</f>
        <v>0.10790892273481911</v>
      </c>
      <c r="I9" s="33">
        <f>'NA key statistics value'!I9/'NA key statistics value'!H9-1</f>
        <v>0.2929986993081406</v>
      </c>
      <c r="J9" s="33">
        <f>'NA key statistics value'!J9/'NA key statistics value'!I9-1</f>
        <v>-0.24086524388530939</v>
      </c>
      <c r="K9" s="33">
        <f>'NA key statistics value'!K9/'NA key statistics value'!J9-1</f>
        <v>0.19547785230185677</v>
      </c>
      <c r="L9" s="33">
        <f>'NA key statistics value'!L9/'NA key statistics value'!K9-1</f>
        <v>0.32304173680214876</v>
      </c>
      <c r="M9" s="33">
        <f>'NA key statistics value'!M9/'NA key statistics value'!L9-1</f>
        <v>7.6661107418492191E-2</v>
      </c>
      <c r="N9" s="32" t="s">
        <v>91</v>
      </c>
      <c r="O9" s="18"/>
    </row>
    <row r="10" spans="1:15" ht="32.25" customHeight="1" x14ac:dyDescent="0.25">
      <c r="A10" s="30" t="s">
        <v>111</v>
      </c>
      <c r="B10" s="33" t="s">
        <v>90</v>
      </c>
      <c r="C10" s="33">
        <f>'NA key statistics value'!C10/'NA key statistics value'!B10-1</f>
        <v>-8.2193080389423301E-3</v>
      </c>
      <c r="D10" s="33">
        <f>'NA key statistics value'!D10/'NA key statistics value'!C10-1</f>
        <v>0.24316600070037864</v>
      </c>
      <c r="E10" s="33">
        <f>'NA key statistics value'!E10/'NA key statistics value'!D10-1</f>
        <v>0.38563446462847883</v>
      </c>
      <c r="F10" s="33">
        <f>'NA key statistics value'!F10/'NA key statistics value'!E10-1</f>
        <v>0.45905059961306338</v>
      </c>
      <c r="G10" s="33">
        <f>'NA key statistics value'!G10/'NA key statistics value'!F10-1</f>
        <v>0.35278419792115012</v>
      </c>
      <c r="H10" s="33">
        <f>'NA key statistics value'!H10/'NA key statistics value'!G10-1</f>
        <v>5.4829729588967702E-2</v>
      </c>
      <c r="I10" s="33">
        <f>'NA key statistics value'!I10/'NA key statistics value'!H10-1</f>
        <v>0.34259505463785267</v>
      </c>
      <c r="J10" s="33">
        <f>'NA key statistics value'!J10/'NA key statistics value'!I10-1</f>
        <v>-0.42097549194191042</v>
      </c>
      <c r="K10" s="33">
        <f>'NA key statistics value'!K10/'NA key statistics value'!J10-1</f>
        <v>0.32731808681125507</v>
      </c>
      <c r="L10" s="33">
        <f>'NA key statistics value'!L10/'NA key statistics value'!K10-1</f>
        <v>0.52799637137403299</v>
      </c>
      <c r="M10" s="33">
        <f>'NA key statistics value'!M10/'NA key statistics value'!L10-1</f>
        <v>6.2116986253799134E-2</v>
      </c>
      <c r="N10" s="32" t="s">
        <v>100</v>
      </c>
      <c r="O10" s="18"/>
    </row>
    <row r="11" spans="1:15" ht="32.25" customHeight="1" x14ac:dyDescent="0.25">
      <c r="A11" s="30" t="s">
        <v>112</v>
      </c>
      <c r="B11" s="33" t="s">
        <v>90</v>
      </c>
      <c r="C11" s="33">
        <f>'NA key statistics value'!C11/'NA key statistics value'!B11-1</f>
        <v>0.10442974611561406</v>
      </c>
      <c r="D11" s="33">
        <f>'NA key statistics value'!D11/'NA key statistics value'!C11-1</f>
        <v>0.10963634266998579</v>
      </c>
      <c r="E11" s="33">
        <f>'NA key statistics value'!E11/'NA key statistics value'!D11-1</f>
        <v>0.17934419271984336</v>
      </c>
      <c r="F11" s="33">
        <f>'NA key statistics value'!F11/'NA key statistics value'!E11-1</f>
        <v>0.17082600240083323</v>
      </c>
      <c r="G11" s="33">
        <f>'NA key statistics value'!G11/'NA key statistics value'!F11-1</f>
        <v>0.19532854387538179</v>
      </c>
      <c r="H11" s="33">
        <f>'NA key statistics value'!H11/'NA key statistics value'!G11-1</f>
        <v>0.1849596030519689</v>
      </c>
      <c r="I11" s="33">
        <f>'NA key statistics value'!I11/'NA key statistics value'!H11-1</f>
        <v>0.22891010521555177</v>
      </c>
      <c r="J11" s="33">
        <f>'NA key statistics value'!J11/'NA key statistics value'!I11-1</f>
        <v>1.3404294085753499E-2</v>
      </c>
      <c r="K11" s="33">
        <f>'NA key statistics value'!K11/'NA key statistics value'!J11-1</f>
        <v>8.9132605749784988E-2</v>
      </c>
      <c r="L11" s="33">
        <f>'NA key statistics value'!L11/'NA key statistics value'!K11-1</f>
        <v>0.12156629747132053</v>
      </c>
      <c r="M11" s="33">
        <f>'NA key statistics value'!M11/'NA key statistics value'!L11-1</f>
        <v>9.6139325523184604E-2</v>
      </c>
      <c r="N11" s="32" t="s">
        <v>101</v>
      </c>
      <c r="O11" s="18"/>
    </row>
    <row r="12" spans="1:15" ht="32.25" customHeight="1" x14ac:dyDescent="0.25">
      <c r="A12" s="30" t="s">
        <v>113</v>
      </c>
      <c r="B12" s="33" t="s">
        <v>90</v>
      </c>
      <c r="C12" s="33">
        <f>'NA key statistics value'!C12/'NA key statistics value'!B12-1</f>
        <v>-5.7239401169144166E-2</v>
      </c>
      <c r="D12" s="33">
        <f>'NA key statistics value'!D12/'NA key statistics value'!C12-1</f>
        <v>6.4143780216074919E-2</v>
      </c>
      <c r="E12" s="33">
        <f>'NA key statistics value'!E12/'NA key statistics value'!D12-1</f>
        <v>8.6197863578913791E-2</v>
      </c>
      <c r="F12" s="33">
        <f>'NA key statistics value'!F12/'NA key statistics value'!E12-1</f>
        <v>0.10784445012107513</v>
      </c>
      <c r="G12" s="33">
        <f>'NA key statistics value'!G12/'NA key statistics value'!F12-1</f>
        <v>5.3730177458970907E-2</v>
      </c>
      <c r="H12" s="33">
        <f>'NA key statistics value'!H12/'NA key statistics value'!G12-1</f>
        <v>-4.7909347110255074E-2</v>
      </c>
      <c r="I12" s="33">
        <f>'NA key statistics value'!I12/'NA key statistics value'!H12-1</f>
        <v>3.8357621980787737E-2</v>
      </c>
      <c r="J12" s="33">
        <f>'NA key statistics value'!J12/'NA key statistics value'!I12-1</f>
        <v>-0.23725728087911424</v>
      </c>
      <c r="K12" s="33">
        <f>'NA key statistics value'!K12/'NA key statistics value'!J12-1</f>
        <v>0.11028245672267678</v>
      </c>
      <c r="L12" s="33">
        <f>'NA key statistics value'!L12/'NA key statistics value'!K12-1</f>
        <v>0.15491169240606784</v>
      </c>
      <c r="M12" s="33">
        <f>'NA key statistics value'!M12/'NA key statistics value'!L12-1</f>
        <v>-1.3508541419839593E-2</v>
      </c>
      <c r="N12" s="32" t="s">
        <v>104</v>
      </c>
      <c r="O12" s="18"/>
    </row>
    <row r="13" spans="1:15" ht="32.25" customHeight="1" x14ac:dyDescent="0.25">
      <c r="A13" s="30" t="s">
        <v>114</v>
      </c>
      <c r="B13" s="33" t="s">
        <v>90</v>
      </c>
      <c r="C13" s="33">
        <f>'NA key statistics value'!C13/'NA key statistics value'!B13-1</f>
        <v>4.9841822142923764E-2</v>
      </c>
      <c r="D13" s="33">
        <f>'NA key statistics value'!D13/'NA key statistics value'!C13-1</f>
        <v>-5.0156928609108808E-2</v>
      </c>
      <c r="E13" s="33">
        <f>'NA key statistics value'!E13/'NA key statistics value'!D13-1</f>
        <v>-7.5512932698336699E-2</v>
      </c>
      <c r="F13" s="33">
        <f>'NA key statistics value'!F13/'NA key statistics value'!E13-1</f>
        <v>-0.11100198364525971</v>
      </c>
      <c r="G13" s="33">
        <f>'NA key statistics value'!G13/'NA key statistics value'!F13-1</f>
        <v>-6.8917451434485799E-2</v>
      </c>
      <c r="H13" s="33">
        <f>'NA key statistics value'!H13/'NA key statistics value'!G13-1</f>
        <v>6.9546041859608776E-2</v>
      </c>
      <c r="I13" s="33">
        <f>'NA key statistics value'!I13/'NA key statistics value'!H13-1</f>
        <v>-4.9565861223898722E-2</v>
      </c>
      <c r="J13" s="33">
        <f>'NA key statistics value'!J13/'NA key statistics value'!I13-1</f>
        <v>0.33494651104164141</v>
      </c>
      <c r="K13" s="33">
        <f>'NA key statistics value'!K13/'NA key statistics value'!J13-1</f>
        <v>-8.8956266606953327E-2</v>
      </c>
      <c r="L13" s="33">
        <f>'NA key statistics value'!L13/'NA key statistics value'!K13-1</f>
        <v>-0.15228199816114907</v>
      </c>
      <c r="M13" s="33">
        <f>'NA key statistics value'!M13/'NA key statistics value'!L13-1</f>
        <v>1.8091317658343931E-2</v>
      </c>
      <c r="N13" s="32" t="s">
        <v>105</v>
      </c>
      <c r="O13" s="18"/>
    </row>
    <row r="14" spans="1:15" ht="32.25" customHeight="1" x14ac:dyDescent="0.25">
      <c r="A14" s="30" t="s">
        <v>115</v>
      </c>
      <c r="B14" s="33" t="s">
        <v>90</v>
      </c>
      <c r="C14" s="33" t="s">
        <v>90</v>
      </c>
      <c r="D14" s="33" t="s">
        <v>90</v>
      </c>
      <c r="E14" s="33" t="s">
        <v>90</v>
      </c>
      <c r="F14" s="33" t="s">
        <v>90</v>
      </c>
      <c r="G14" s="33">
        <f>'NA key statistics value'!G14/'NA key statistics value'!F14-1</f>
        <v>5.2166704010173648E-2</v>
      </c>
      <c r="H14" s="33">
        <f>'NA key statistics value'!H14/'NA key statistics value'!G14-1</f>
        <v>5.4231408437489304E-2</v>
      </c>
      <c r="I14" s="33">
        <f>'NA key statistics value'!I14/'NA key statistics value'!H14-1</f>
        <v>6.3742572834439182E-2</v>
      </c>
      <c r="J14" s="33">
        <f>'NA key statistics value'!J14/'NA key statistics value'!I14-1</f>
        <v>-4.9307908369645936E-2</v>
      </c>
      <c r="K14" s="33">
        <f>'NA key statistics value'!K14/'NA key statistics value'!J14-1</f>
        <v>6.4515848991133495E-2</v>
      </c>
      <c r="L14" s="33">
        <f>'NA key statistics value'!L14/'NA key statistics value'!K14-1</f>
        <v>9.3209105433281536E-2</v>
      </c>
      <c r="M14" s="33">
        <f>'NA key statistics value'!M14/'NA key statistics value'!L14-1</f>
        <v>5.6428191753768342E-2</v>
      </c>
      <c r="N14" s="34" t="s">
        <v>92</v>
      </c>
      <c r="O14" s="18"/>
    </row>
    <row r="15" spans="1:15" ht="32.25" customHeight="1" x14ac:dyDescent="0.25">
      <c r="A15" s="30" t="s">
        <v>116</v>
      </c>
      <c r="B15" s="33" t="s">
        <v>90</v>
      </c>
      <c r="C15" s="33" t="s">
        <v>90</v>
      </c>
      <c r="D15" s="33" t="s">
        <v>90</v>
      </c>
      <c r="E15" s="33" t="s">
        <v>90</v>
      </c>
      <c r="F15" s="33" t="s">
        <v>90</v>
      </c>
      <c r="G15" s="33">
        <f>'NA key statistics value'!G15/'NA key statistics value'!F15-1</f>
        <v>2.4977698483497068E-2</v>
      </c>
      <c r="H15" s="33">
        <f>'NA key statistics value'!H15/'NA key statistics value'!G15-1</f>
        <v>2.9155787641427011E-2</v>
      </c>
      <c r="I15" s="33">
        <f>'NA key statistics value'!I15/'NA key statistics value'!H15-1</f>
        <v>7.503837354108156E-2</v>
      </c>
      <c r="J15" s="33">
        <f>'NA key statistics value'!J15/'NA key statistics value'!I15-1</f>
        <v>-0.13900862068965503</v>
      </c>
      <c r="K15" s="33">
        <f>'NA key statistics value'!K15/'NA key statistics value'!J15-1</f>
        <v>6.789264492826308E-2</v>
      </c>
      <c r="L15" s="33">
        <f>'NA key statistics value'!L15/'NA key statistics value'!K15-1</f>
        <v>0.1174264313375295</v>
      </c>
      <c r="M15" s="33">
        <f>'NA key statistics value'!M15/'NA key statistics value'!L15-1</f>
        <v>3.8402281315418119E-2</v>
      </c>
      <c r="N15" s="32" t="s">
        <v>102</v>
      </c>
      <c r="O15" s="18"/>
    </row>
    <row r="16" spans="1:15" ht="32.25" customHeight="1" x14ac:dyDescent="0.25">
      <c r="A16" s="30" t="s">
        <v>117</v>
      </c>
      <c r="B16" s="33" t="s">
        <v>90</v>
      </c>
      <c r="C16" s="33" t="s">
        <v>90</v>
      </c>
      <c r="D16" s="33" t="s">
        <v>90</v>
      </c>
      <c r="E16" s="33" t="s">
        <v>90</v>
      </c>
      <c r="F16" s="33" t="s">
        <v>90</v>
      </c>
      <c r="G16" s="33">
        <f>'NA key statistics value'!G16/'NA key statistics value'!F16-1</f>
        <v>9.1747119858407666E-2</v>
      </c>
      <c r="H16" s="33">
        <f>'NA key statistics value'!H16/'NA key statistics value'!G16-1</f>
        <v>8.8502748364192918E-2</v>
      </c>
      <c r="I16" s="33">
        <f>'NA key statistics value'!I16/'NA key statistics value'!H16-1</f>
        <v>4.9146097314692883E-2</v>
      </c>
      <c r="J16" s="33">
        <f>'NA key statistics value'!J16/'NA key statistics value'!I16-1</f>
        <v>6.9464310753576397E-2</v>
      </c>
      <c r="K16" s="33">
        <f>'NA key statistics value'!K16/'NA key statistics value'!J16-1</f>
        <v>6.0916231922474973E-2</v>
      </c>
      <c r="L16" s="33">
        <f>'NA key statistics value'!L16/'NA key statistics value'!K16-1</f>
        <v>6.7224018541614639E-2</v>
      </c>
      <c r="M16" s="33">
        <f>'NA key statistics value'!M16/'NA key statistics value'!L16-1</f>
        <v>7.6679754649259468E-2</v>
      </c>
      <c r="N16" s="32" t="s">
        <v>103</v>
      </c>
      <c r="O16" s="18"/>
    </row>
    <row r="17" spans="1:15" ht="32.25" customHeight="1" x14ac:dyDescent="0.25">
      <c r="A17" s="30" t="s">
        <v>118</v>
      </c>
      <c r="B17" s="33" t="s">
        <v>90</v>
      </c>
      <c r="C17" s="33" t="s">
        <v>90</v>
      </c>
      <c r="D17" s="33" t="s">
        <v>90</v>
      </c>
      <c r="E17" s="33" t="s">
        <v>90</v>
      </c>
      <c r="F17" s="33" t="s">
        <v>90</v>
      </c>
      <c r="G17" s="33">
        <f>'NA key statistics value'!G17/'NA key statistics value'!F17-1</f>
        <v>0.22015372284330414</v>
      </c>
      <c r="H17" s="33">
        <f>'NA key statistics value'!H17/'NA key statistics value'!G17-1</f>
        <v>5.0916254123833271E-2</v>
      </c>
      <c r="I17" s="33">
        <f>'NA key statistics value'!I17/'NA key statistics value'!H17-1</f>
        <v>0.21551842741691529</v>
      </c>
      <c r="J17" s="33">
        <f>'NA key statistics value'!J17/'NA key statistics value'!I17-1</f>
        <v>-0.20149250972221677</v>
      </c>
      <c r="K17" s="33">
        <f>'NA key statistics value'!K17/'NA key statistics value'!J17-1</f>
        <v>0.12302494456502377</v>
      </c>
      <c r="L17" s="33">
        <f>'NA key statistics value'!L17/'NA key statistics value'!K17-1</f>
        <v>0.21023666033020794</v>
      </c>
      <c r="M17" s="33">
        <f>'NA key statistics value'!M17/'NA key statistics value'!L17-1</f>
        <v>1.9152192096592247E-2</v>
      </c>
      <c r="N17" s="34" t="s">
        <v>93</v>
      </c>
      <c r="O17" s="18"/>
    </row>
    <row r="18" spans="1:15" ht="32.25" customHeight="1" x14ac:dyDescent="0.25">
      <c r="A18" s="30" t="s">
        <v>142</v>
      </c>
      <c r="B18" s="33" t="s">
        <v>90</v>
      </c>
      <c r="C18" s="33">
        <f>'NA key statistics value'!C18/'NA key statistics value'!B18-1</f>
        <v>7.776541494200151E-3</v>
      </c>
      <c r="D18" s="33">
        <f>'NA key statistics value'!D18/'NA key statistics value'!C18-1</f>
        <v>0.11904796754458702</v>
      </c>
      <c r="E18" s="33">
        <f>'NA key statistics value'!E18/'NA key statistics value'!D18-1</f>
        <v>0.22188094324463115</v>
      </c>
      <c r="F18" s="33">
        <f>'NA key statistics value'!F18/'NA key statistics value'!E18-1</f>
        <v>0.26048094779052966</v>
      </c>
      <c r="G18" s="33">
        <f>'NA key statistics value'!G18/'NA key statistics value'!F18-1</f>
        <v>0.20710950978456966</v>
      </c>
      <c r="H18" s="33">
        <f>'NA key statistics value'!H18/'NA key statistics value'!G18-1</f>
        <v>2.8524547405518907E-2</v>
      </c>
      <c r="I18" s="33">
        <f>'NA key statistics value'!I18/'NA key statistics value'!H18-1</f>
        <v>0.20035169039220668</v>
      </c>
      <c r="J18" s="33">
        <f>'NA key statistics value'!J18/'NA key statistics value'!I18-1</f>
        <v>-0.29525886143703939</v>
      </c>
      <c r="K18" s="33">
        <f>'NA key statistics value'!K18/'NA key statistics value'!J18-1</f>
        <v>0.1098199316966133</v>
      </c>
      <c r="L18" s="33">
        <f>'NA key statistics value'!L18/'NA key statistics value'!K18-1</f>
        <v>0.20432643624158642</v>
      </c>
      <c r="M18" s="33">
        <f>'NA key statistics value'!M18/'NA key statistics value'!L18-1</f>
        <v>-3.0977504754193808E-3</v>
      </c>
      <c r="N18" s="34" t="s">
        <v>141</v>
      </c>
      <c r="O18" s="18"/>
    </row>
    <row r="19" spans="1:15" ht="32.25" customHeight="1" x14ac:dyDescent="0.25">
      <c r="A19" s="30" t="s">
        <v>119</v>
      </c>
      <c r="B19" s="33" t="s">
        <v>90</v>
      </c>
      <c r="C19" s="33">
        <f>'NA key statistics value'!C19/'NA key statistics value'!B19-1</f>
        <v>4.7863061710699206E-2</v>
      </c>
      <c r="D19" s="33">
        <f>'NA key statistics value'!D19/'NA key statistics value'!C19-1</f>
        <v>0.13410055538358456</v>
      </c>
      <c r="E19" s="33">
        <f>'NA key statistics value'!E19/'NA key statistics value'!D19-1</f>
        <v>0.24502857609415774</v>
      </c>
      <c r="F19" s="33">
        <f>'NA key statistics value'!F19/'NA key statistics value'!E19-1</f>
        <v>0.27937620567583843</v>
      </c>
      <c r="G19" s="33">
        <f>'NA key statistics value'!G19/'NA key statistics value'!F19-1</f>
        <v>0.25051379749305958</v>
      </c>
      <c r="H19" s="33">
        <f>'NA key statistics value'!H19/'NA key statistics value'!G19-1</f>
        <v>0.10143041336648562</v>
      </c>
      <c r="I19" s="33">
        <f>'NA key statistics value'!I19/'NA key statistics value'!H19-1</f>
        <v>0.28128844814288545</v>
      </c>
      <c r="J19" s="33">
        <f>'NA key statistics value'!J19/'NA key statistics value'!I19-1</f>
        <v>-0.17361956187866712</v>
      </c>
      <c r="K19" s="33">
        <f>'NA key statistics value'!K19/'NA key statistics value'!J19-1</f>
        <v>0.206089564034865</v>
      </c>
      <c r="L19" s="33">
        <f>'NA key statistics value'!L19/'NA key statistics value'!K19-1</f>
        <v>0.29561283855730247</v>
      </c>
      <c r="M19" s="33">
        <f>'NA key statistics value'!M19/'NA key statistics value'!L19-1</f>
        <v>8.6417737829245667E-2</v>
      </c>
      <c r="N19" s="34" t="s">
        <v>94</v>
      </c>
      <c r="O19" s="18"/>
    </row>
    <row r="20" spans="1:15" ht="32.25" customHeight="1" x14ac:dyDescent="0.25">
      <c r="A20" s="30" t="s">
        <v>120</v>
      </c>
      <c r="B20" s="33" t="s">
        <v>90</v>
      </c>
      <c r="C20" s="33">
        <f>'NA key statistics value'!C20/'NA key statistics value'!B20-1</f>
        <v>4.0051080814103912E-2</v>
      </c>
      <c r="D20" s="33">
        <f>'NA key statistics value'!D20/'NA key statistics value'!C20-1</f>
        <v>6.8851860121123654E-2</v>
      </c>
      <c r="E20" s="33">
        <f>'NA key statistics value'!E20/'NA key statistics value'!D20-1</f>
        <v>0.18099540098849953</v>
      </c>
      <c r="F20" s="33">
        <f>'NA key statistics value'!F20/'NA key statistics value'!E20-1</f>
        <v>0.19442001448015711</v>
      </c>
      <c r="G20" s="33">
        <f>'NA key statistics value'!G20/'NA key statistics value'!F20-1</f>
        <v>0.1676632666384037</v>
      </c>
      <c r="H20" s="33">
        <f>'NA key statistics value'!H20/'NA key statistics value'!G20-1</f>
        <v>8.3704002473329542E-2</v>
      </c>
      <c r="I20" s="33">
        <f>'NA key statistics value'!I20/'NA key statistics value'!H20-1</f>
        <v>0.24853135817303329</v>
      </c>
      <c r="J20" s="33">
        <f>'NA key statistics value'!J20/'NA key statistics value'!I20-1</f>
        <v>2.1186353116237511E-2</v>
      </c>
      <c r="K20" s="33">
        <f>'NA key statistics value'!K20/'NA key statistics value'!J20-1</f>
        <v>0.22894223959284887</v>
      </c>
      <c r="L20" s="33">
        <f>'NA key statistics value'!L20/'NA key statistics value'!K20-1</f>
        <v>0.23815225442317622</v>
      </c>
      <c r="M20" s="33">
        <f>'NA key statistics value'!M20/'NA key statistics value'!L20-1</f>
        <v>0.10825815950529516</v>
      </c>
      <c r="N20" s="34" t="s">
        <v>95</v>
      </c>
      <c r="O20" s="18"/>
    </row>
    <row r="21" spans="1:15" ht="32.25" customHeight="1" x14ac:dyDescent="0.25">
      <c r="A21" s="30" t="s">
        <v>121</v>
      </c>
      <c r="B21" s="33" t="s">
        <v>90</v>
      </c>
      <c r="C21" s="33">
        <f>'NA key statistics value'!C21/'NA key statistics value'!B21-1</f>
        <v>0.1045303114839975</v>
      </c>
      <c r="D21" s="33">
        <f>'NA key statistics value'!D21/'NA key statistics value'!C21-1</f>
        <v>0.16894145325362175</v>
      </c>
      <c r="E21" s="33">
        <f>'NA key statistics value'!E21/'NA key statistics value'!D21-1</f>
        <v>0.14270591419150591</v>
      </c>
      <c r="F21" s="33">
        <f>'NA key statistics value'!F21/'NA key statistics value'!E21-1</f>
        <v>0.19350298353399498</v>
      </c>
      <c r="G21" s="33">
        <f>'NA key statistics value'!G21/'NA key statistics value'!F21-1</f>
        <v>0.12799397113726596</v>
      </c>
      <c r="H21" s="33">
        <f>'NA key statistics value'!H21/'NA key statistics value'!G21-1</f>
        <v>0.14551662392339582</v>
      </c>
      <c r="I21" s="33">
        <f>'NA key statistics value'!I21/'NA key statistics value'!H21-1</f>
        <v>0.31672130458885794</v>
      </c>
      <c r="J21" s="33">
        <f>'NA key statistics value'!J21/'NA key statistics value'!I21-1</f>
        <v>0.13201094081176024</v>
      </c>
      <c r="K21" s="33">
        <f>'NA key statistics value'!K21/'NA key statistics value'!J21-1</f>
        <v>0.28766587110482367</v>
      </c>
      <c r="L21" s="33">
        <f>'NA key statistics value'!L21/'NA key statistics value'!K21-1</f>
        <v>8.5516466328978247E-2</v>
      </c>
      <c r="M21" s="33">
        <f>'NA key statistics value'!M21/'NA key statistics value'!L21-1</f>
        <v>9.108114617799723E-2</v>
      </c>
      <c r="N21" s="34" t="s">
        <v>96</v>
      </c>
      <c r="O21" s="18"/>
    </row>
    <row r="22" spans="1:15" ht="32.25" customHeight="1" x14ac:dyDescent="0.25">
      <c r="A22" s="30" t="s">
        <v>122</v>
      </c>
      <c r="B22" s="33" t="s">
        <v>90</v>
      </c>
      <c r="C22" s="33">
        <f>'NA key statistics value'!C22/'NA key statistics value'!B22-1</f>
        <v>7.6905188741499764E-2</v>
      </c>
      <c r="D22" s="33">
        <f>'NA key statistics value'!D22/'NA key statistics value'!C22-1</f>
        <v>0.13282094804016142</v>
      </c>
      <c r="E22" s="33">
        <f>'NA key statistics value'!E22/'NA key statistics value'!D22-1</f>
        <v>7.8083453957420224E-2</v>
      </c>
      <c r="F22" s="33">
        <f>'NA key statistics value'!F22/'NA key statistics value'!E22-1</f>
        <v>7.4609834800936969E-2</v>
      </c>
      <c r="G22" s="33">
        <f>'NA key statistics value'!G22/'NA key statistics value'!F22-1</f>
        <v>0.10731157786202861</v>
      </c>
      <c r="H22" s="33">
        <f>'NA key statistics value'!H22/'NA key statistics value'!G22-1</f>
        <v>0.17641998336861753</v>
      </c>
      <c r="I22" s="33">
        <f>'NA key statistics value'!I22/'NA key statistics value'!H22-1</f>
        <v>0.69559325599636157</v>
      </c>
      <c r="J22" s="33">
        <f>'NA key statistics value'!J22/'NA key statistics value'!I22-1</f>
        <v>0.48913273399007262</v>
      </c>
      <c r="K22" s="33">
        <f>'NA key statistics value'!K22/'NA key statistics value'!J22-1</f>
        <v>-8.1364789659766568E-2</v>
      </c>
      <c r="L22" s="33">
        <f>'NA key statistics value'!L22/'NA key statistics value'!K22-1</f>
        <v>0.14827320818768186</v>
      </c>
      <c r="M22" s="33">
        <f>'NA key statistics value'!M22/'NA key statistics value'!L22-1</f>
        <v>5.2874460292561043E-2</v>
      </c>
      <c r="N22" s="34" t="s">
        <v>97</v>
      </c>
      <c r="O22" s="18"/>
    </row>
    <row r="23" spans="1:15" x14ac:dyDescent="0.25">
      <c r="A23" s="25" t="s">
        <v>145</v>
      </c>
      <c r="B23" s="24"/>
      <c r="C23" s="24"/>
      <c r="D23" s="24"/>
      <c r="E23" s="24"/>
      <c r="F23" s="13"/>
      <c r="G23" s="13"/>
      <c r="H23" s="14"/>
      <c r="I23" s="14"/>
      <c r="J23" s="14"/>
      <c r="K23" s="14"/>
      <c r="L23" s="14"/>
      <c r="M23" s="14"/>
      <c r="N23" s="15" t="s">
        <v>144</v>
      </c>
      <c r="O23" s="18"/>
    </row>
    <row r="24" spans="1:15" ht="26.25" customHeight="1" x14ac:dyDescent="0.25">
      <c r="A24" s="53" t="s">
        <v>147</v>
      </c>
      <c r="B24" s="53"/>
      <c r="N24" s="2" t="s">
        <v>146</v>
      </c>
      <c r="O24" s="18"/>
    </row>
    <row r="25" spans="1:15" x14ac:dyDescent="0.25">
      <c r="O25" s="18"/>
    </row>
    <row r="29" spans="1:15" x14ac:dyDescent="0.25">
      <c r="C29" s="5"/>
    </row>
  </sheetData>
  <mergeCells count="4">
    <mergeCell ref="A7:N7"/>
    <mergeCell ref="A5:N5"/>
    <mergeCell ref="A6:N6"/>
    <mergeCell ref="A24:B24"/>
  </mergeCells>
  <pageMargins left="0.7" right="0.7" top="0.75" bottom="0.75" header="0.3" footer="0.3"/>
  <pageSetup paperSize="9" scale="7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81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41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41</v>
      </c>
    </row>
    <row r="9" spans="1:25" s="2" customFormat="1" ht="23.2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23.25" customHeight="1" x14ac:dyDescent="0.2">
      <c r="A10" s="41"/>
      <c r="B10" s="30" t="s">
        <v>48</v>
      </c>
      <c r="C10" s="33" t="s">
        <v>90</v>
      </c>
      <c r="D10" s="33">
        <v>7.8563373057603636E-2</v>
      </c>
      <c r="E10" s="33">
        <v>0.12418419173438622</v>
      </c>
      <c r="F10" s="33">
        <v>9.3737019064308758E-2</v>
      </c>
      <c r="G10" s="33">
        <v>0.12292796378208393</v>
      </c>
      <c r="H10" s="33">
        <v>0.11757093041558653</v>
      </c>
      <c r="I10" s="33">
        <v>0.14598797275830844</v>
      </c>
      <c r="J10" s="33">
        <v>0.62799054985418667</v>
      </c>
      <c r="K10" s="33">
        <v>0.40385235195857461</v>
      </c>
      <c r="L10" s="33">
        <f>'CP GFCF value'!L12/'CP GFCF value'!K12-1</f>
        <v>-3.8053574291993075E-2</v>
      </c>
      <c r="M10" s="33">
        <f>'CP GFCF value'!M12/'CP GFCF value'!L12-1</f>
        <v>0.17035142172539053</v>
      </c>
      <c r="N10" s="33">
        <f>'CP GFCF value'!N12/'CP GFCF value'!M12-1</f>
        <v>0.10221628229888258</v>
      </c>
      <c r="O10" s="32" t="s">
        <v>40</v>
      </c>
    </row>
    <row r="11" spans="1:25" ht="23.25" customHeight="1" x14ac:dyDescent="0.2">
      <c r="A11" s="43" t="s">
        <v>5</v>
      </c>
      <c r="B11" s="44" t="s">
        <v>67</v>
      </c>
      <c r="C11" s="48" t="s">
        <v>90</v>
      </c>
      <c r="D11" s="48">
        <v>-1.3888767769924204E-2</v>
      </c>
      <c r="E11" s="48">
        <v>-1.9291105786683915E-2</v>
      </c>
      <c r="F11" s="48">
        <v>-1.78261781278094E-2</v>
      </c>
      <c r="G11" s="48">
        <v>-1.4111613294217284E-2</v>
      </c>
      <c r="H11" s="48">
        <v>-4.7879626353320881E-2</v>
      </c>
      <c r="I11" s="48">
        <v>-1.3898222839186514E-2</v>
      </c>
      <c r="J11" s="48">
        <v>2.7710097719869653E-2</v>
      </c>
      <c r="K11" s="48">
        <v>3.9000000000000146E-2</v>
      </c>
      <c r="L11" s="48">
        <f>'CP GFCF value'!L13/'CP GFCF value'!K13-1</f>
        <v>-3.0209391435680466E-2</v>
      </c>
      <c r="M11" s="48">
        <f>'CP GFCF value'!M13/'CP GFCF value'!L13-1</f>
        <v>0.12725830049096754</v>
      </c>
      <c r="N11" s="48">
        <f>'CP GFCF value'!N13/'CP GFCF value'!M13-1</f>
        <v>4.093975169378905E-2</v>
      </c>
      <c r="O11" s="45" t="s">
        <v>38</v>
      </c>
      <c r="V11" s="3"/>
      <c r="W11" s="3"/>
      <c r="X11" s="3"/>
      <c r="Y11" s="3"/>
    </row>
    <row r="12" spans="1:25" ht="23.25" customHeight="1" x14ac:dyDescent="0.2">
      <c r="A12" s="43" t="s">
        <v>6</v>
      </c>
      <c r="B12" s="44" t="s">
        <v>49</v>
      </c>
      <c r="C12" s="48" t="s">
        <v>90</v>
      </c>
      <c r="D12" s="48">
        <v>5.6719022687609089E-2</v>
      </c>
      <c r="E12" s="48">
        <v>6.523534269199005E-2</v>
      </c>
      <c r="F12" s="48">
        <v>6.6976744186046488E-2</v>
      </c>
      <c r="G12" s="48">
        <v>5.2838448125545057E-2</v>
      </c>
      <c r="H12" s="48">
        <v>8.2496682208991423E-2</v>
      </c>
      <c r="I12" s="48">
        <v>7.9738218870739619E-2</v>
      </c>
      <c r="J12" s="48">
        <v>1.191838423707599</v>
      </c>
      <c r="K12" s="48">
        <v>0.82792581464200921</v>
      </c>
      <c r="L12" s="48">
        <f>'CP GFCF value'!L14/'CP GFCF value'!K14-1</f>
        <v>-6.3129547306639555E-3</v>
      </c>
      <c r="M12" s="48">
        <f>'CP GFCF value'!M14/'CP GFCF value'!L14-1</f>
        <v>-0.2682086441700311</v>
      </c>
      <c r="N12" s="48">
        <f>'CP GFCF value'!N14/'CP GFCF value'!M14-1</f>
        <v>3.667719628518018E-2</v>
      </c>
      <c r="O12" s="45" t="s">
        <v>42</v>
      </c>
      <c r="V12" s="3"/>
      <c r="W12" s="3"/>
      <c r="X12" s="3"/>
      <c r="Y12" s="3"/>
    </row>
    <row r="13" spans="1:25" ht="23.25" customHeight="1" x14ac:dyDescent="0.2">
      <c r="A13" s="43" t="s">
        <v>8</v>
      </c>
      <c r="B13" s="44" t="s">
        <v>50</v>
      </c>
      <c r="C13" s="48" t="s">
        <v>90</v>
      </c>
      <c r="D13" s="48">
        <v>0.12487019230769225</v>
      </c>
      <c r="E13" s="48">
        <v>0.19412666589734728</v>
      </c>
      <c r="F13" s="48">
        <v>0.10981209210990439</v>
      </c>
      <c r="G13" s="48">
        <v>0.11474782233716629</v>
      </c>
      <c r="H13" s="48">
        <v>0.11341066612098127</v>
      </c>
      <c r="I13" s="48">
        <v>7.100476986539328E-2</v>
      </c>
      <c r="J13" s="48">
        <v>0.83868510232524618</v>
      </c>
      <c r="K13" s="48">
        <v>0.35329615603738174</v>
      </c>
      <c r="L13" s="48">
        <f>'CP GFCF value'!L15/'CP GFCF value'!K15-1</f>
        <v>0.12227796168692673</v>
      </c>
      <c r="M13" s="48">
        <f>'CP GFCF value'!M15/'CP GFCF value'!L15-1</f>
        <v>-1.609363464010094E-2</v>
      </c>
      <c r="N13" s="48">
        <f>'CP GFCF value'!N15/'CP GFCF value'!M15-1</f>
        <v>8.8283449415073267E-2</v>
      </c>
      <c r="O13" s="46" t="s">
        <v>9</v>
      </c>
      <c r="V13" s="3"/>
      <c r="W13" s="3"/>
      <c r="X13" s="3"/>
      <c r="Y13" s="3"/>
    </row>
    <row r="14" spans="1:25" ht="23.25" customHeight="1" x14ac:dyDescent="0.2">
      <c r="A14" s="43" t="s">
        <v>43</v>
      </c>
      <c r="B14" s="44" t="s">
        <v>52</v>
      </c>
      <c r="C14" s="48" t="s">
        <v>90</v>
      </c>
      <c r="D14" s="48">
        <v>4.4466158052057336E-2</v>
      </c>
      <c r="E14" s="48">
        <v>0.20714821340614686</v>
      </c>
      <c r="F14" s="48">
        <v>7.9641059163437555E-2</v>
      </c>
      <c r="G14" s="48">
        <v>0.11475476514386185</v>
      </c>
      <c r="H14" s="48">
        <v>0.13261904494636134</v>
      </c>
      <c r="I14" s="48">
        <v>0.15102759170515756</v>
      </c>
      <c r="J14" s="48">
        <v>1.0757970458252273</v>
      </c>
      <c r="K14" s="48">
        <v>1.7882639824905677E-2</v>
      </c>
      <c r="L14" s="48">
        <f>'CP GFCF value'!L16/'CP GFCF value'!K16-1</f>
        <v>-0.22265979367002886</v>
      </c>
      <c r="M14" s="48">
        <f>'CP GFCF value'!M16/'CP GFCF value'!L16-1</f>
        <v>3.1261025258304542E-3</v>
      </c>
      <c r="N14" s="48">
        <f>'CP GFCF value'!N16/'CP GFCF value'!M16-1</f>
        <v>9.9997712623582036E-2</v>
      </c>
      <c r="O14" s="46" t="s">
        <v>46</v>
      </c>
      <c r="V14" s="3"/>
      <c r="W14" s="3"/>
      <c r="X14" s="3"/>
      <c r="Y14" s="3"/>
    </row>
    <row r="15" spans="1:25" ht="23.25" customHeight="1" x14ac:dyDescent="0.2">
      <c r="A15" s="43" t="s">
        <v>11</v>
      </c>
      <c r="B15" s="44" t="s">
        <v>51</v>
      </c>
      <c r="C15" s="48" t="s">
        <v>90</v>
      </c>
      <c r="D15" s="48">
        <v>-1.5544041450777257E-2</v>
      </c>
      <c r="E15" s="48">
        <v>2.0394736842105354E-2</v>
      </c>
      <c r="F15" s="48">
        <v>6.2540296582849875E-2</v>
      </c>
      <c r="G15" s="48">
        <v>0.20449029126213603</v>
      </c>
      <c r="H15" s="48">
        <v>0.41309823677581869</v>
      </c>
      <c r="I15" s="48">
        <v>0.41628730776677614</v>
      </c>
      <c r="J15" s="48">
        <v>0.22602104706199699</v>
      </c>
      <c r="K15" s="48">
        <v>-3.2435981916119738E-2</v>
      </c>
      <c r="L15" s="48">
        <f>'CP GFCF value'!L17/'CP GFCF value'!K17-1</f>
        <v>-3.6374155640125028E-2</v>
      </c>
      <c r="M15" s="48">
        <f>'CP GFCF value'!M17/'CP GFCF value'!L17-1</f>
        <v>-0.11969583428668185</v>
      </c>
      <c r="N15" s="48">
        <f>'CP GFCF value'!N17/'CP GFCF value'!M17-1</f>
        <v>7.3560214027364124E-2</v>
      </c>
      <c r="O15" s="46" t="s">
        <v>12</v>
      </c>
      <c r="V15" s="3"/>
      <c r="W15" s="3"/>
      <c r="X15" s="3"/>
      <c r="Y15" s="3"/>
    </row>
    <row r="16" spans="1:25" ht="23.25" customHeight="1" x14ac:dyDescent="0.2">
      <c r="A16" s="43" t="s">
        <v>13</v>
      </c>
      <c r="B16" s="44" t="s">
        <v>53</v>
      </c>
      <c r="C16" s="48" t="s">
        <v>90</v>
      </c>
      <c r="D16" s="48">
        <v>0.12363877822045155</v>
      </c>
      <c r="E16" s="48">
        <v>0.13107197730764697</v>
      </c>
      <c r="F16" s="48">
        <v>2.6771159874608097E-2</v>
      </c>
      <c r="G16" s="48">
        <v>0.12916692108851846</v>
      </c>
      <c r="H16" s="48">
        <v>9.2698969484706462E-2</v>
      </c>
      <c r="I16" s="48">
        <v>0.21161219631381289</v>
      </c>
      <c r="J16" s="48">
        <v>2.0487499278027732E-2</v>
      </c>
      <c r="K16" s="48">
        <v>6.3663093280318162E-2</v>
      </c>
      <c r="L16" s="48">
        <f>'CP GFCF value'!L18/'CP GFCF value'!K18-1</f>
        <v>-0.24269357305882633</v>
      </c>
      <c r="M16" s="48">
        <f>'CP GFCF value'!M18/'CP GFCF value'!L18-1</f>
        <v>0.33302866836256628</v>
      </c>
      <c r="N16" s="48">
        <f>'CP GFCF value'!N18/'CP GFCF value'!M18-1</f>
        <v>8.7687700099225108E-2</v>
      </c>
      <c r="O16" s="46" t="s">
        <v>14</v>
      </c>
      <c r="V16" s="3"/>
      <c r="W16" s="3"/>
      <c r="X16" s="3"/>
      <c r="Y16" s="3"/>
    </row>
    <row r="17" spans="1:25" ht="23.25" customHeight="1" x14ac:dyDescent="0.2">
      <c r="A17" s="43" t="s">
        <v>15</v>
      </c>
      <c r="B17" s="44" t="s">
        <v>54</v>
      </c>
      <c r="C17" s="48" t="s">
        <v>90</v>
      </c>
      <c r="D17" s="48">
        <v>6.1112242819312268E-3</v>
      </c>
      <c r="E17" s="48">
        <v>2.5916177363838999E-2</v>
      </c>
      <c r="F17" s="48">
        <v>3.2575902901124776E-2</v>
      </c>
      <c r="G17" s="48">
        <v>0.15170699139828647</v>
      </c>
      <c r="H17" s="48">
        <v>6.6849950691215021E-2</v>
      </c>
      <c r="I17" s="48">
        <v>9.6300815778684212E-2</v>
      </c>
      <c r="J17" s="48">
        <v>0.57378510777212433</v>
      </c>
      <c r="K17" s="48">
        <v>9.3294639146111802E-2</v>
      </c>
      <c r="L17" s="48">
        <f>'CP GFCF value'!L19/'CP GFCF value'!K19-1</f>
        <v>7.7055615803361288E-2</v>
      </c>
      <c r="M17" s="48">
        <f>'CP GFCF value'!M19/'CP GFCF value'!L19-1</f>
        <v>0.68047226006862127</v>
      </c>
      <c r="N17" s="48">
        <f>'CP GFCF value'!N19/'CP GFCF value'!M19-1</f>
        <v>0.16773673254039934</v>
      </c>
      <c r="O17" s="46" t="s">
        <v>16</v>
      </c>
      <c r="V17" s="3"/>
      <c r="W17" s="3"/>
      <c r="X17" s="3"/>
      <c r="Y17" s="3"/>
    </row>
    <row r="18" spans="1:25" ht="23.25" customHeight="1" x14ac:dyDescent="0.2">
      <c r="A18" s="43" t="s">
        <v>17</v>
      </c>
      <c r="B18" s="44" t="s">
        <v>55</v>
      </c>
      <c r="C18" s="48" t="s">
        <v>90</v>
      </c>
      <c r="D18" s="48">
        <v>0.28308503130335794</v>
      </c>
      <c r="E18" s="48">
        <v>0.17022708323759383</v>
      </c>
      <c r="F18" s="48">
        <v>0.18305523936019985</v>
      </c>
      <c r="G18" s="48">
        <v>0.16697721269088617</v>
      </c>
      <c r="H18" s="48">
        <v>9.9962989483302289E-2</v>
      </c>
      <c r="I18" s="48">
        <v>0.12336339788524175</v>
      </c>
      <c r="J18" s="48">
        <v>-0.92317013000414505</v>
      </c>
      <c r="K18" s="48">
        <v>3.209404900745346</v>
      </c>
      <c r="L18" s="48">
        <f>'CP GFCF value'!L20/'CP GFCF value'!K20-1</f>
        <v>-0.65291281555341363</v>
      </c>
      <c r="M18" s="48">
        <f>'CP GFCF value'!M20/'CP GFCF value'!L20-1</f>
        <v>-0.36644190727045756</v>
      </c>
      <c r="N18" s="48">
        <f>'CP GFCF value'!N20/'CP GFCF value'!M20-1</f>
        <v>8.326050064056556E-2</v>
      </c>
      <c r="O18" s="46" t="s">
        <v>18</v>
      </c>
      <c r="V18" s="3"/>
      <c r="W18" s="3"/>
      <c r="X18" s="3"/>
      <c r="Y18" s="3"/>
    </row>
    <row r="19" spans="1:25" ht="23.25" customHeight="1" x14ac:dyDescent="0.2">
      <c r="A19" s="43" t="s">
        <v>19</v>
      </c>
      <c r="B19" s="44" t="s">
        <v>56</v>
      </c>
      <c r="C19" s="48" t="s">
        <v>90</v>
      </c>
      <c r="D19" s="48">
        <v>8.1961063163877856E-3</v>
      </c>
      <c r="E19" s="48">
        <v>2.9378514838427128E-2</v>
      </c>
      <c r="F19" s="48">
        <v>3.5046351858443403E-2</v>
      </c>
      <c r="G19" s="48">
        <v>0.15205076631221726</v>
      </c>
      <c r="H19" s="48">
        <v>6.8625105287430488E-2</v>
      </c>
      <c r="I19" s="48">
        <v>1.0306490942996569</v>
      </c>
      <c r="J19" s="48">
        <v>-0.60662986068771585</v>
      </c>
      <c r="K19" s="48">
        <v>1.438970123003013</v>
      </c>
      <c r="L19" s="48">
        <f>'CP GFCF value'!L21/'CP GFCF value'!K21-1</f>
        <v>0.1481324565836013</v>
      </c>
      <c r="M19" s="48">
        <f>'CP GFCF value'!M21/'CP GFCF value'!L21-1</f>
        <v>2.2129737901681779</v>
      </c>
      <c r="N19" s="48">
        <f>'CP GFCF value'!N21/'CP GFCF value'!M21-1</f>
        <v>3.1515132685631109E-2</v>
      </c>
      <c r="O19" s="46" t="s">
        <v>20</v>
      </c>
      <c r="V19" s="3"/>
      <c r="W19" s="3"/>
      <c r="X19" s="3"/>
      <c r="Y19" s="3"/>
    </row>
    <row r="20" spans="1:25" ht="23.25" customHeight="1" x14ac:dyDescent="0.2">
      <c r="A20" s="43" t="s">
        <v>21</v>
      </c>
      <c r="B20" s="44" t="s">
        <v>57</v>
      </c>
      <c r="C20" s="48" t="s">
        <v>90</v>
      </c>
      <c r="D20" s="48">
        <v>9.7581152178948471E-2</v>
      </c>
      <c r="E20" s="48">
        <v>0.35763641845040706</v>
      </c>
      <c r="F20" s="48">
        <v>0.22133200689275379</v>
      </c>
      <c r="G20" s="48">
        <v>0.1454545454545455</v>
      </c>
      <c r="H20" s="48">
        <v>9.5238095238095344E-2</v>
      </c>
      <c r="I20" s="48">
        <v>0.16354856962490949</v>
      </c>
      <c r="J20" s="48">
        <v>0.70200021242446931</v>
      </c>
      <c r="K20" s="48">
        <v>1.6364089725362438</v>
      </c>
      <c r="L20" s="48">
        <f>'CP GFCF value'!L22/'CP GFCF value'!K22-1</f>
        <v>0.57865611236159609</v>
      </c>
      <c r="M20" s="48">
        <f>'CP GFCF value'!M22/'CP GFCF value'!L22-1</f>
        <v>-0.38863698565673188</v>
      </c>
      <c r="N20" s="48">
        <f>'CP GFCF value'!N22/'CP GFCF value'!M22-1</f>
        <v>5.5057833985178162E-2</v>
      </c>
      <c r="O20" s="46" t="s">
        <v>22</v>
      </c>
      <c r="V20" s="3"/>
      <c r="W20" s="3"/>
      <c r="X20" s="3"/>
      <c r="Y20" s="3"/>
    </row>
    <row r="21" spans="1:25" ht="23.25" customHeight="1" x14ac:dyDescent="0.2">
      <c r="A21" s="43" t="s">
        <v>23</v>
      </c>
      <c r="B21" s="44" t="s">
        <v>58</v>
      </c>
      <c r="C21" s="48" t="s">
        <v>90</v>
      </c>
      <c r="D21" s="48">
        <v>0.20853609483322955</v>
      </c>
      <c r="E21" s="48">
        <v>0.32587620691567976</v>
      </c>
      <c r="F21" s="48">
        <v>0.24192101532736765</v>
      </c>
      <c r="G21" s="48">
        <v>0.25107293479558646</v>
      </c>
      <c r="H21" s="48">
        <v>0.19435201857026807</v>
      </c>
      <c r="I21" s="48">
        <v>-0.30611174331871438</v>
      </c>
      <c r="J21" s="48">
        <v>2.7222541947566143</v>
      </c>
      <c r="K21" s="48">
        <v>3.6053617286994353</v>
      </c>
      <c r="L21" s="48">
        <f>'CP GFCF value'!L23/'CP GFCF value'!K23-1</f>
        <v>-0.26066265730659333</v>
      </c>
      <c r="M21" s="48">
        <f>'CP GFCF value'!M23/'CP GFCF value'!L23-1</f>
        <v>1.1271921669225282</v>
      </c>
      <c r="N21" s="48">
        <f>'CP GFCF value'!N23/'CP GFCF value'!M23-1</f>
        <v>0.15000000000000013</v>
      </c>
      <c r="O21" s="46" t="s">
        <v>24</v>
      </c>
      <c r="V21" s="3"/>
      <c r="W21" s="3"/>
      <c r="X21" s="3"/>
      <c r="Y21" s="3"/>
    </row>
    <row r="22" spans="1:25" ht="23.25" customHeight="1" x14ac:dyDescent="0.2">
      <c r="A22" s="43" t="s">
        <v>25</v>
      </c>
      <c r="B22" s="44" t="s">
        <v>59</v>
      </c>
      <c r="C22" s="48" t="s">
        <v>90</v>
      </c>
      <c r="D22" s="48">
        <v>0.20853609483322955</v>
      </c>
      <c r="E22" s="48">
        <v>0.32587620691567998</v>
      </c>
      <c r="F22" s="48">
        <v>0.24192101532736765</v>
      </c>
      <c r="G22" s="48">
        <v>0.25107293479558646</v>
      </c>
      <c r="H22" s="48">
        <v>0.19435201857026829</v>
      </c>
      <c r="I22" s="48">
        <v>1.3386611141092613</v>
      </c>
      <c r="J22" s="48">
        <v>-0.5988920279911627</v>
      </c>
      <c r="K22" s="48">
        <v>1.2431438621333109</v>
      </c>
      <c r="L22" s="48">
        <f>'CP GFCF value'!L24/'CP GFCF value'!K24-1</f>
        <v>-0.76115298808202314</v>
      </c>
      <c r="M22" s="48">
        <f>'CP GFCF value'!M24/'CP GFCF value'!L24-1</f>
        <v>-0.20045923665955412</v>
      </c>
      <c r="N22" s="48">
        <f>'CP GFCF value'!N24/'CP GFCF value'!M24-1</f>
        <v>0.15113610456742044</v>
      </c>
      <c r="O22" s="46" t="s">
        <v>26</v>
      </c>
      <c r="V22" s="3"/>
      <c r="W22" s="3"/>
      <c r="X22" s="3"/>
      <c r="Y22" s="3"/>
    </row>
    <row r="23" spans="1:25" ht="23.25" customHeight="1" x14ac:dyDescent="0.2">
      <c r="A23" s="43" t="s">
        <v>27</v>
      </c>
      <c r="B23" s="44" t="s">
        <v>60</v>
      </c>
      <c r="C23" s="48" t="s">
        <v>90</v>
      </c>
      <c r="D23" s="48">
        <v>0.14337903804549024</v>
      </c>
      <c r="E23" s="48">
        <v>0.23889178400822342</v>
      </c>
      <c r="F23" s="48">
        <v>0.19025294654843172</v>
      </c>
      <c r="G23" s="48">
        <v>0.20962665612401565</v>
      </c>
      <c r="H23" s="48">
        <v>0.1625458332089702</v>
      </c>
      <c r="I23" s="48">
        <v>0.14876452123367323</v>
      </c>
      <c r="J23" s="48">
        <v>0.73503064115338201</v>
      </c>
      <c r="K23" s="48">
        <v>-0.31754613889102279</v>
      </c>
      <c r="L23" s="48">
        <f>'CP GFCF value'!L25/'CP GFCF value'!K25-1</f>
        <v>-0.79284389600349692</v>
      </c>
      <c r="M23" s="48">
        <f>'CP GFCF value'!M25/'CP GFCF value'!L25-1</f>
        <v>1.6282071095753112</v>
      </c>
      <c r="N23" s="48">
        <f>'CP GFCF value'!N25/'CP GFCF value'!M25-1</f>
        <v>7.4680938301397548E-2</v>
      </c>
      <c r="O23" s="46" t="s">
        <v>28</v>
      </c>
      <c r="V23" s="3"/>
      <c r="W23" s="3"/>
      <c r="X23" s="3"/>
      <c r="Y23" s="3"/>
    </row>
    <row r="24" spans="1:25" ht="23.25" customHeight="1" x14ac:dyDescent="0.2">
      <c r="A24" s="43" t="s">
        <v>29</v>
      </c>
      <c r="B24" s="44" t="s">
        <v>61</v>
      </c>
      <c r="C24" s="48" t="s">
        <v>90</v>
      </c>
      <c r="D24" s="48">
        <v>6.9611340662233179E-2</v>
      </c>
      <c r="E24" s="48">
        <v>0.15613481647227911</v>
      </c>
      <c r="F24" s="48">
        <v>1.1400016390242129E-2</v>
      </c>
      <c r="G24" s="48">
        <v>-0.12707148018783054</v>
      </c>
      <c r="H24" s="48">
        <v>5.4487817348482404E-2</v>
      </c>
      <c r="I24" s="48">
        <v>0.34681421152055703</v>
      </c>
      <c r="J24" s="48">
        <v>1.015053490061653</v>
      </c>
      <c r="K24" s="48">
        <v>0.74183962410388138</v>
      </c>
      <c r="L24" s="48">
        <f>'CP GFCF value'!L26/'CP GFCF value'!K26-1</f>
        <v>-0.27872801915682544</v>
      </c>
      <c r="M24" s="48">
        <f>'CP GFCF value'!M26/'CP GFCF value'!L26-1</f>
        <v>0.17128724153359665</v>
      </c>
      <c r="N24" s="48">
        <f>'CP GFCF value'!N26/'CP GFCF value'!M26-1</f>
        <v>-0.15000000000000002</v>
      </c>
      <c r="O24" s="46" t="s">
        <v>30</v>
      </c>
      <c r="V24" s="3"/>
      <c r="W24" s="3"/>
      <c r="X24" s="3"/>
      <c r="Y24" s="3"/>
    </row>
    <row r="25" spans="1:25" ht="23.25" customHeight="1" x14ac:dyDescent="0.2">
      <c r="A25" s="43" t="s">
        <v>31</v>
      </c>
      <c r="B25" s="44" t="s">
        <v>62</v>
      </c>
      <c r="C25" s="48" t="s">
        <v>90</v>
      </c>
      <c r="D25" s="48">
        <v>0.1497252557883042</v>
      </c>
      <c r="E25" s="48">
        <v>0.12321903747751728</v>
      </c>
      <c r="F25" s="48">
        <v>0.23720128458087442</v>
      </c>
      <c r="G25" s="48">
        <v>0.11989414313041435</v>
      </c>
      <c r="H25" s="48">
        <v>6.9633999034196759E-2</v>
      </c>
      <c r="I25" s="48">
        <v>0.64675052548003276</v>
      </c>
      <c r="J25" s="48">
        <v>0.2971788651708076</v>
      </c>
      <c r="K25" s="48">
        <v>-0.19688795916728308</v>
      </c>
      <c r="L25" s="48">
        <f>'CP GFCF value'!L27/'CP GFCF value'!K27-1</f>
        <v>2.1894140318885147</v>
      </c>
      <c r="M25" s="48">
        <f>'CP GFCF value'!M27/'CP GFCF value'!L27-1</f>
        <v>1.6181594804690702</v>
      </c>
      <c r="N25" s="48">
        <f>'CP GFCF value'!N27/'CP GFCF value'!M27-1</f>
        <v>0.15999999999999992</v>
      </c>
      <c r="O25" s="46" t="s">
        <v>32</v>
      </c>
      <c r="V25" s="3"/>
      <c r="W25" s="3"/>
      <c r="X25" s="3"/>
      <c r="Y25" s="3"/>
    </row>
    <row r="26" spans="1:25" ht="23.25" customHeight="1" x14ac:dyDescent="0.2">
      <c r="A26" s="43" t="s">
        <v>33</v>
      </c>
      <c r="B26" s="44" t="s">
        <v>63</v>
      </c>
      <c r="C26" s="48" t="s">
        <v>90</v>
      </c>
      <c r="D26" s="48">
        <v>0.14879065693430649</v>
      </c>
      <c r="E26" s="48">
        <v>0.11983099714126522</v>
      </c>
      <c r="F26" s="48">
        <v>0.23710786147192442</v>
      </c>
      <c r="G26" s="48">
        <v>0.11728746668388745</v>
      </c>
      <c r="H26" s="48">
        <v>6.6858951610938133E-2</v>
      </c>
      <c r="I26" s="48">
        <v>-0.40694025493721664</v>
      </c>
      <c r="J26" s="48">
        <v>4.537470348797652</v>
      </c>
      <c r="K26" s="48">
        <v>-0.59459794138267341</v>
      </c>
      <c r="L26" s="48">
        <f>'CP GFCF value'!L28/'CP GFCF value'!K28-1</f>
        <v>0.24524294451396011</v>
      </c>
      <c r="M26" s="48">
        <f>'CP GFCF value'!M28/'CP GFCF value'!L28-1</f>
        <v>0.1081371910943878</v>
      </c>
      <c r="N26" s="48">
        <f>'CP GFCF value'!N28/'CP GFCF value'!M28-1</f>
        <v>0.10940323313807543</v>
      </c>
      <c r="O26" s="46" t="s">
        <v>34</v>
      </c>
      <c r="V26" s="3"/>
      <c r="W26" s="3"/>
      <c r="X26" s="3"/>
      <c r="Y26" s="3"/>
    </row>
    <row r="27" spans="1:25" ht="23.25" customHeight="1" x14ac:dyDescent="0.2">
      <c r="A27" s="43" t="s">
        <v>44</v>
      </c>
      <c r="B27" s="44" t="s">
        <v>64</v>
      </c>
      <c r="C27" s="48" t="s">
        <v>90</v>
      </c>
      <c r="D27" s="48">
        <v>0.14573547168868961</v>
      </c>
      <c r="E27" s="48">
        <v>0.12117009914332688</v>
      </c>
      <c r="F27" s="48">
        <v>0.21182982868221978</v>
      </c>
      <c r="G27" s="48">
        <v>0.11849710833407823</v>
      </c>
      <c r="H27" s="48">
        <v>6.9515246753456328E-2</v>
      </c>
      <c r="I27" s="48">
        <v>0.83141851263219935</v>
      </c>
      <c r="J27" s="48">
        <v>1.0709169896275919</v>
      </c>
      <c r="K27" s="48">
        <v>0.16281529367934144</v>
      </c>
      <c r="L27" s="48">
        <f>'CP GFCF value'!L29/'CP GFCF value'!K29-1</f>
        <v>1.9475276075836385</v>
      </c>
      <c r="M27" s="48">
        <f>'CP GFCF value'!M29/'CP GFCF value'!L29-1</f>
        <v>-0.30296386885038373</v>
      </c>
      <c r="N27" s="48">
        <f>'CP GFCF value'!N29/'CP GFCF value'!M29-1</f>
        <v>6.2587029842586794E-2</v>
      </c>
      <c r="O27" s="46" t="s">
        <v>45</v>
      </c>
      <c r="V27" s="3"/>
      <c r="W27" s="3"/>
      <c r="X27" s="3"/>
      <c r="Y27" s="3"/>
    </row>
    <row r="28" spans="1:25" ht="23.25" customHeight="1" x14ac:dyDescent="0.2">
      <c r="A28" s="43" t="s">
        <v>36</v>
      </c>
      <c r="B28" s="44" t="s">
        <v>65</v>
      </c>
      <c r="C28" s="48" t="s">
        <v>90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6" t="s">
        <v>47</v>
      </c>
      <c r="V28" s="3"/>
      <c r="W28" s="3"/>
      <c r="X28" s="3"/>
      <c r="Y28" s="3"/>
    </row>
    <row r="29" spans="1:25" ht="23.25" customHeight="1" x14ac:dyDescent="0.2">
      <c r="A29" s="43"/>
      <c r="B29" s="44" t="s">
        <v>66</v>
      </c>
      <c r="C29" s="48" t="s">
        <v>90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7" t="s">
        <v>39</v>
      </c>
      <c r="V29" s="3"/>
      <c r="W29" s="3"/>
      <c r="X29" s="3"/>
      <c r="Y29" s="3"/>
    </row>
    <row r="30" spans="1:25" ht="23.25" customHeight="1" x14ac:dyDescent="0.2">
      <c r="A30" s="43"/>
      <c r="B30" s="30" t="s">
        <v>71</v>
      </c>
      <c r="C30" s="33" t="s">
        <v>90</v>
      </c>
      <c r="D30" s="33">
        <v>7.6905188741499764E-2</v>
      </c>
      <c r="E30" s="33">
        <v>0.13282094804016142</v>
      </c>
      <c r="F30" s="33">
        <v>7.8083453957420224E-2</v>
      </c>
      <c r="G30" s="33">
        <v>7.4609834800936969E-2</v>
      </c>
      <c r="H30" s="33">
        <v>0.10731157786202861</v>
      </c>
      <c r="I30" s="33">
        <v>0.17641998336861753</v>
      </c>
      <c r="J30" s="33">
        <v>0.69559325599636157</v>
      </c>
      <c r="K30" s="33">
        <v>0.48913273399007262</v>
      </c>
      <c r="L30" s="33">
        <f>'CP GFCF value'!L32/'CP GFCF value'!K32-1</f>
        <v>-8.1364789659766568E-2</v>
      </c>
      <c r="M30" s="33">
        <f>'CP GFCF value'!M32/'CP GFCF value'!L32-1</f>
        <v>0.14827320818768186</v>
      </c>
      <c r="N30" s="33">
        <f>'CP GFCF value'!N32/'CP GFCF value'!M32-1</f>
        <v>5.2874460292561043E-2</v>
      </c>
      <c r="O30" s="34" t="s">
        <v>70</v>
      </c>
    </row>
    <row r="31" spans="1:25" ht="23.25" customHeight="1" x14ac:dyDescent="0.2">
      <c r="A31" s="43"/>
      <c r="B31" s="30" t="s">
        <v>68</v>
      </c>
      <c r="C31" s="33" t="s">
        <v>90</v>
      </c>
      <c r="D31" s="33">
        <v>8.1077653906106217E-2</v>
      </c>
      <c r="E31" s="33">
        <v>0.14647607432903631</v>
      </c>
      <c r="F31" s="33">
        <v>8.0168460911295369E-2</v>
      </c>
      <c r="G31" s="33">
        <v>7.8646954596952146E-2</v>
      </c>
      <c r="H31" s="33">
        <v>0.11180296419874147</v>
      </c>
      <c r="I31" s="33">
        <v>0.19345769543355562</v>
      </c>
      <c r="J31" s="33">
        <v>0.6164754123189311</v>
      </c>
      <c r="K31" s="33">
        <v>0.41589209640641944</v>
      </c>
      <c r="L31" s="33">
        <f>'CP GFCF value'!L33/'CP GFCF value'!K33-1</f>
        <v>-0.10231108909966913</v>
      </c>
      <c r="M31" s="33">
        <f>'CP GFCF value'!M33/'CP GFCF value'!L33-1</f>
        <v>0.27693981352332986</v>
      </c>
      <c r="N31" s="33">
        <f>'CP GFCF value'!N33/'CP GFCF value'!M33-1</f>
        <v>5.5742124321988218E-2</v>
      </c>
      <c r="O31" s="34" t="s">
        <v>69</v>
      </c>
    </row>
    <row r="32" spans="1:25" s="13" customFormat="1" x14ac:dyDescent="0.2">
      <c r="A32" s="54"/>
      <c r="B32" s="54"/>
      <c r="C32" s="12"/>
      <c r="D32" s="12"/>
      <c r="E32" s="12"/>
      <c r="F32" s="12"/>
      <c r="I32" s="14"/>
      <c r="J32" s="14"/>
      <c r="K32" s="14"/>
      <c r="L32" s="14"/>
      <c r="M32" s="14"/>
      <c r="N32" s="14"/>
      <c r="O32" s="15"/>
    </row>
    <row r="33" spans="1:15" customFormat="1" ht="15" x14ac:dyDescent="0.25">
      <c r="A33" s="25" t="s">
        <v>145</v>
      </c>
      <c r="B33" s="25"/>
      <c r="C33" s="25"/>
      <c r="D33" s="25"/>
      <c r="E33" s="25"/>
      <c r="F33" s="13"/>
      <c r="G33" s="13"/>
      <c r="H33" s="14"/>
      <c r="I33" s="14"/>
      <c r="J33" s="14"/>
      <c r="K33" s="14"/>
      <c r="L33" s="14"/>
      <c r="M33" s="14"/>
      <c r="N33" s="2"/>
      <c r="O33" s="15" t="s">
        <v>144</v>
      </c>
    </row>
    <row r="34" spans="1:15" customFormat="1" ht="26.25" customHeight="1" x14ac:dyDescent="0.25">
      <c r="A34" s="53" t="s">
        <v>147</v>
      </c>
      <c r="B34" s="53"/>
      <c r="C34" s="4"/>
      <c r="D34" s="4"/>
      <c r="E34" s="4"/>
      <c r="F34" s="2"/>
      <c r="G34" s="2"/>
      <c r="H34" s="2"/>
      <c r="I34" s="2"/>
      <c r="J34" s="2"/>
      <c r="K34" s="2"/>
      <c r="L34" s="2"/>
      <c r="M34" s="2"/>
      <c r="N34" s="2"/>
      <c r="O34" s="2" t="s">
        <v>146</v>
      </c>
    </row>
    <row r="35" spans="1:15" x14ac:dyDescent="0.2">
      <c r="N35" s="20"/>
    </row>
    <row r="38" spans="1:15" x14ac:dyDescent="0.2">
      <c r="D38" s="5"/>
    </row>
  </sheetData>
  <mergeCells count="5">
    <mergeCell ref="A6:O6"/>
    <mergeCell ref="A7:O7"/>
    <mergeCell ref="A5:O5"/>
    <mergeCell ref="A32:B32"/>
    <mergeCell ref="A34:B34"/>
  </mergeCells>
  <pageMargins left="0.7" right="0.7" top="0.75" bottom="0.75" header="0.3" footer="0.3"/>
  <pageSetup paperSize="9" scale="7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40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7" spans="1:25" s="16" customFormat="1" ht="18" customHeight="1" x14ac:dyDescent="0.25">
      <c r="A7" s="52" t="s">
        <v>138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5" ht="15" x14ac:dyDescent="0.25">
      <c r="A8" s="51" t="s">
        <v>83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25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25" s="11" customFormat="1" ht="12" x14ac:dyDescent="0.2">
      <c r="A10" s="6" t="s">
        <v>41</v>
      </c>
      <c r="B10" s="7"/>
      <c r="C10" s="7"/>
      <c r="D10" s="7"/>
      <c r="E10" s="7"/>
      <c r="F10" s="7"/>
      <c r="G10" s="8"/>
      <c r="H10" s="9"/>
      <c r="I10" s="9"/>
      <c r="J10" s="9"/>
      <c r="K10" s="9"/>
      <c r="L10" s="9"/>
      <c r="M10" s="9"/>
      <c r="N10" s="9"/>
      <c r="O10" s="10" t="s">
        <v>41</v>
      </c>
    </row>
    <row r="11" spans="1:25" s="2" customFormat="1" ht="22.5" customHeight="1" x14ac:dyDescent="0.2">
      <c r="A11" s="38" t="s">
        <v>2</v>
      </c>
      <c r="B11" s="26" t="s">
        <v>3</v>
      </c>
      <c r="C11" s="27">
        <v>2001</v>
      </c>
      <c r="D11" s="27">
        <v>2002</v>
      </c>
      <c r="E11" s="27">
        <v>2003</v>
      </c>
      <c r="F11" s="27">
        <v>2004</v>
      </c>
      <c r="G11" s="27">
        <v>2005</v>
      </c>
      <c r="H11" s="27">
        <v>2006</v>
      </c>
      <c r="I11" s="27">
        <v>2007</v>
      </c>
      <c r="J11" s="27">
        <v>2008</v>
      </c>
      <c r="K11" s="27">
        <v>2009</v>
      </c>
      <c r="L11" s="27">
        <v>2010</v>
      </c>
      <c r="M11" s="28">
        <v>2011</v>
      </c>
      <c r="N11" s="28" t="s">
        <v>143</v>
      </c>
      <c r="O11" s="29" t="s">
        <v>4</v>
      </c>
    </row>
    <row r="12" spans="1:25" ht="22.5" customHeight="1" x14ac:dyDescent="0.2">
      <c r="A12" s="41"/>
      <c r="B12" s="30" t="s">
        <v>48</v>
      </c>
      <c r="C12" s="33">
        <v>0.78654325272099945</v>
      </c>
      <c r="D12" s="33">
        <v>0.78775434697445312</v>
      </c>
      <c r="E12" s="33">
        <v>0.78174841785087534</v>
      </c>
      <c r="F12" s="33">
        <v>0.79309925503431944</v>
      </c>
      <c r="G12" s="33">
        <v>0.82875970672439581</v>
      </c>
      <c r="H12" s="33">
        <v>0.836438248323216</v>
      </c>
      <c r="I12" s="33">
        <v>0.81480099461476341</v>
      </c>
      <c r="J12" s="33">
        <v>0.78231516582976635</v>
      </c>
      <c r="K12" s="33">
        <v>0.73751315813214902</v>
      </c>
      <c r="L12" s="33">
        <f>'CP GFCF value'!L12/'CP GFCF value'!L$32</f>
        <v>0.77228494879386089</v>
      </c>
      <c r="M12" s="33">
        <f>'CP GFCF value'!M12/'CP GFCF value'!M$32</f>
        <v>0.78713391669614297</v>
      </c>
      <c r="N12" s="33">
        <f>'CP GFCF value'!N12/'CP GFCF value'!N$32</f>
        <v>0.82402209575024188</v>
      </c>
      <c r="O12" s="32" t="s">
        <v>40</v>
      </c>
    </row>
    <row r="13" spans="1:25" ht="22.5" customHeight="1" x14ac:dyDescent="0.2">
      <c r="A13" s="43" t="s">
        <v>5</v>
      </c>
      <c r="B13" s="44" t="s">
        <v>67</v>
      </c>
      <c r="C13" s="48">
        <v>1.5958035547991228E-2</v>
      </c>
      <c r="D13" s="48">
        <v>1.4612612384745734E-2</v>
      </c>
      <c r="E13" s="48">
        <v>1.2650471337244142E-2</v>
      </c>
      <c r="F13" s="48">
        <v>1.1525046355341259E-2</v>
      </c>
      <c r="G13" s="48">
        <v>1.0573520723529904E-2</v>
      </c>
      <c r="H13" s="48">
        <v>9.0916275990591891E-3</v>
      </c>
      <c r="I13" s="48">
        <v>7.6208074152608165E-3</v>
      </c>
      <c r="J13" s="48">
        <v>4.6190209271856223E-3</v>
      </c>
      <c r="K13" s="48">
        <v>3.2227904429222329E-3</v>
      </c>
      <c r="L13" s="48">
        <f>'CP GFCF value'!L13/'CP GFCF value'!L$32</f>
        <v>3.4022557264697744E-3</v>
      </c>
      <c r="M13" s="48">
        <f>'CP GFCF value'!M13/'CP GFCF value'!M$32</f>
        <v>3.339989978612411E-3</v>
      </c>
      <c r="N13" s="48">
        <f>'CP GFCF value'!N13/'CP GFCF value'!N$32</f>
        <v>3.3021299975597019E-3</v>
      </c>
      <c r="O13" s="45" t="s">
        <v>38</v>
      </c>
      <c r="V13" s="3"/>
      <c r="W13" s="3"/>
      <c r="X13" s="3"/>
      <c r="Y13" s="3"/>
    </row>
    <row r="14" spans="1:25" ht="22.5" customHeight="1" x14ac:dyDescent="0.2">
      <c r="A14" s="43" t="s">
        <v>6</v>
      </c>
      <c r="B14" s="44" t="s">
        <v>49</v>
      </c>
      <c r="C14" s="48">
        <v>0.1712930881534071</v>
      </c>
      <c r="D14" s="48">
        <v>0.16808226629323086</v>
      </c>
      <c r="E14" s="48">
        <v>0.1580542545978488</v>
      </c>
      <c r="F14" s="48">
        <v>0.15642593656040452</v>
      </c>
      <c r="G14" s="48">
        <v>0.15325677744736904</v>
      </c>
      <c r="H14" s="48">
        <v>0.14982228708665229</v>
      </c>
      <c r="I14" s="48">
        <v>0.13750943684488073</v>
      </c>
      <c r="J14" s="48">
        <v>0.17775399037070116</v>
      </c>
      <c r="K14" s="48">
        <v>0.21819485948953554</v>
      </c>
      <c r="L14" s="48">
        <f>'CP GFCF value'!L14/'CP GFCF value'!L$32</f>
        <v>0.23602122232916828</v>
      </c>
      <c r="M14" s="48">
        <f>'CP GFCF value'!M14/'CP GFCF value'!M$32</f>
        <v>0.15041567552160312</v>
      </c>
      <c r="N14" s="48">
        <f>'CP GFCF value'!N14/'CP GFCF value'!N$32</f>
        <v>0.14810170315438001</v>
      </c>
      <c r="O14" s="45" t="s">
        <v>7</v>
      </c>
      <c r="V14" s="3"/>
      <c r="W14" s="3"/>
      <c r="X14" s="3"/>
      <c r="Y14" s="3"/>
    </row>
    <row r="15" spans="1:25" ht="22.5" customHeight="1" x14ac:dyDescent="0.2">
      <c r="A15" s="43" t="s">
        <v>8</v>
      </c>
      <c r="B15" s="44" t="s">
        <v>50</v>
      </c>
      <c r="C15" s="48">
        <v>0.15525698636725449</v>
      </c>
      <c r="D15" s="48">
        <v>0.16217208157028187</v>
      </c>
      <c r="E15" s="48">
        <v>0.17094846930769136</v>
      </c>
      <c r="F15" s="48">
        <v>0.17597958457569268</v>
      </c>
      <c r="G15" s="48">
        <v>0.18255263662079926</v>
      </c>
      <c r="H15" s="48">
        <v>0.1835581391956071</v>
      </c>
      <c r="I15" s="48">
        <v>0.16711008432820143</v>
      </c>
      <c r="J15" s="48">
        <v>0.1812125764336249</v>
      </c>
      <c r="K15" s="48">
        <v>0.16468262198236633</v>
      </c>
      <c r="L15" s="48">
        <f>'CP GFCF value'!L15/'CP GFCF value'!L$32</f>
        <v>0.20118941146962718</v>
      </c>
      <c r="M15" s="48">
        <f>'CP GFCF value'!M15/'CP GFCF value'!M$32</f>
        <v>0.17239063071096533</v>
      </c>
      <c r="N15" s="48">
        <f>'CP GFCF value'!N15/'CP GFCF value'!N$32</f>
        <v>0.17818826205057578</v>
      </c>
      <c r="O15" s="46" t="s">
        <v>9</v>
      </c>
      <c r="V15" s="3"/>
      <c r="W15" s="3"/>
      <c r="X15" s="3"/>
      <c r="Y15" s="3"/>
    </row>
    <row r="16" spans="1:25" ht="22.5" customHeight="1" x14ac:dyDescent="0.2">
      <c r="A16" s="43" t="s">
        <v>43</v>
      </c>
      <c r="B16" s="44" t="s">
        <v>52</v>
      </c>
      <c r="C16" s="48">
        <v>0.1162407580024984</v>
      </c>
      <c r="D16" s="48">
        <v>0.11273930071950983</v>
      </c>
      <c r="E16" s="48">
        <v>0.12013641315484377</v>
      </c>
      <c r="F16" s="48">
        <v>0.12030998515604212</v>
      </c>
      <c r="G16" s="48">
        <v>0.12480448708337868</v>
      </c>
      <c r="H16" s="48">
        <v>0.12765687796593223</v>
      </c>
      <c r="I16" s="48">
        <v>0.12490147301729855</v>
      </c>
      <c r="J16" s="48">
        <v>0.15290819764211425</v>
      </c>
      <c r="K16" s="48">
        <v>0.10451895678217042</v>
      </c>
      <c r="L16" s="48">
        <f>'CP GFCF value'!L16/'CP GFCF value'!L$32</f>
        <v>8.8442927634304863E-2</v>
      </c>
      <c r="M16" s="48">
        <f>'CP GFCF value'!M16/'CP GFCF value'!M$32</f>
        <v>7.7263327804887164E-2</v>
      </c>
      <c r="N16" s="48">
        <f>'CP GFCF value'!N16/'CP GFCF value'!N$32</f>
        <v>8.0721384229840598E-2</v>
      </c>
      <c r="O16" s="46" t="s">
        <v>10</v>
      </c>
      <c r="V16" s="3"/>
      <c r="W16" s="3"/>
      <c r="X16" s="3"/>
      <c r="Y16" s="3"/>
    </row>
    <row r="17" spans="1:25" ht="22.5" customHeight="1" x14ac:dyDescent="0.2">
      <c r="A17" s="43" t="s">
        <v>11</v>
      </c>
      <c r="B17" s="44" t="s">
        <v>51</v>
      </c>
      <c r="C17" s="48">
        <v>4.6156462148143201E-2</v>
      </c>
      <c r="D17" s="48">
        <v>4.2194061893593877E-2</v>
      </c>
      <c r="E17" s="48">
        <v>3.8006534710273411E-2</v>
      </c>
      <c r="F17" s="48">
        <v>3.745857940301462E-2</v>
      </c>
      <c r="G17" s="48">
        <v>4.1985931781241118E-2</v>
      </c>
      <c r="H17" s="48">
        <v>5.3580444163706019E-2</v>
      </c>
      <c r="I17" s="48">
        <v>6.4505282200553613E-2</v>
      </c>
      <c r="J17" s="48">
        <v>4.6641394299531264E-2</v>
      </c>
      <c r="K17" s="48">
        <v>3.030524670327334E-2</v>
      </c>
      <c r="L17" s="48">
        <f>'CP GFCF value'!L17/'CP GFCF value'!L$32</f>
        <v>3.178946181712352E-2</v>
      </c>
      <c r="M17" s="48">
        <f>'CP GFCF value'!M17/'CP GFCF value'!M$32</f>
        <v>2.4370851347795566E-2</v>
      </c>
      <c r="N17" s="48">
        <f>'CP GFCF value'!N17/'CP GFCF value'!N$32</f>
        <v>2.4849663825731359E-2</v>
      </c>
      <c r="O17" s="46" t="s">
        <v>12</v>
      </c>
      <c r="V17" s="3"/>
      <c r="W17" s="3"/>
      <c r="X17" s="3"/>
      <c r="Y17" s="3"/>
    </row>
    <row r="18" spans="1:25" ht="22.5" customHeight="1" x14ac:dyDescent="0.2">
      <c r="A18" s="43" t="s">
        <v>13</v>
      </c>
      <c r="B18" s="44" t="s">
        <v>53</v>
      </c>
      <c r="C18" s="48">
        <v>2.2462649359667713E-2</v>
      </c>
      <c r="D18" s="48">
        <v>2.3437442911374087E-2</v>
      </c>
      <c r="E18" s="48">
        <v>2.3401257668006291E-2</v>
      </c>
      <c r="F18" s="48">
        <v>2.2287455011114919E-2</v>
      </c>
      <c r="G18" s="48">
        <v>2.341897136876786E-2</v>
      </c>
      <c r="H18" s="48">
        <v>2.3109923523470102E-2</v>
      </c>
      <c r="I18" s="48">
        <v>2.3801249207564931E-2</v>
      </c>
      <c r="J18" s="48">
        <v>1.4324707412951162E-2</v>
      </c>
      <c r="K18" s="48">
        <v>1.0231903610344458E-2</v>
      </c>
      <c r="L18" s="48">
        <f>'CP GFCF value'!L18/'CP GFCF value'!L$32</f>
        <v>8.434998219899046E-3</v>
      </c>
      <c r="M18" s="48">
        <f>'CP GFCF value'!M18/'CP GFCF value'!M$32</f>
        <v>9.7921769527821549E-3</v>
      </c>
      <c r="N18" s="48">
        <f>'CP GFCF value'!N18/'CP GFCF value'!N$32</f>
        <v>1.0115954779429948E-2</v>
      </c>
      <c r="O18" s="46" t="s">
        <v>14</v>
      </c>
      <c r="V18" s="3"/>
      <c r="W18" s="3"/>
      <c r="X18" s="3"/>
      <c r="Y18" s="3"/>
    </row>
    <row r="19" spans="1:25" ht="22.5" customHeight="1" x14ac:dyDescent="0.2">
      <c r="A19" s="43" t="s">
        <v>15</v>
      </c>
      <c r="B19" s="44" t="s">
        <v>54</v>
      </c>
      <c r="C19" s="48">
        <v>0.12644206199093913</v>
      </c>
      <c r="D19" s="48">
        <v>0.11812997014073467</v>
      </c>
      <c r="E19" s="48">
        <v>0.10698199711839228</v>
      </c>
      <c r="F19" s="48">
        <v>0.1024661234370938</v>
      </c>
      <c r="G19" s="48">
        <v>0.10981748623754345</v>
      </c>
      <c r="H19" s="48">
        <v>0.1058047094601538</v>
      </c>
      <c r="I19" s="48">
        <v>9.8598962049463904E-2</v>
      </c>
      <c r="J19" s="48">
        <v>9.1515802841556082E-2</v>
      </c>
      <c r="K19" s="48">
        <v>6.7189266853154003E-2</v>
      </c>
      <c r="L19" s="48">
        <f>'CP GFCF value'!L19/'CP GFCF value'!L$32</f>
        <v>7.8776184900530705E-2</v>
      </c>
      <c r="M19" s="48">
        <f>'CP GFCF value'!M19/'CP GFCF value'!M$32</f>
        <v>0.11528719170267458</v>
      </c>
      <c r="N19" s="48">
        <f>'CP GFCF value'!N19/'CP GFCF value'!N$32</f>
        <v>0.12786433104781716</v>
      </c>
      <c r="O19" s="46" t="s">
        <v>16</v>
      </c>
      <c r="V19" s="3"/>
      <c r="W19" s="3"/>
      <c r="X19" s="3"/>
      <c r="Y19" s="3"/>
    </row>
    <row r="20" spans="1:25" ht="22.5" customHeight="1" x14ac:dyDescent="0.2">
      <c r="A20" s="43" t="s">
        <v>17</v>
      </c>
      <c r="B20" s="44" t="s">
        <v>55</v>
      </c>
      <c r="C20" s="48">
        <v>5.252390155070441E-2</v>
      </c>
      <c r="D20" s="48">
        <v>6.2579911927174284E-2</v>
      </c>
      <c r="E20" s="48">
        <v>6.4646322025117067E-2</v>
      </c>
      <c r="F20" s="48">
        <v>7.0940862413237701E-2</v>
      </c>
      <c r="G20" s="48">
        <v>7.7038537340599816E-2</v>
      </c>
      <c r="H20" s="48">
        <v>7.6527276994791602E-2</v>
      </c>
      <c r="I20" s="48">
        <v>7.3075893924896981E-2</v>
      </c>
      <c r="J20" s="48">
        <v>3.3111782028064215E-3</v>
      </c>
      <c r="K20" s="48">
        <v>9.359870638789838E-3</v>
      </c>
      <c r="L20" s="48">
        <f>'CP GFCF value'!L20/'CP GFCF value'!L$32</f>
        <v>3.5364322096892247E-3</v>
      </c>
      <c r="M20" s="48">
        <f>'CP GFCF value'!M20/'CP GFCF value'!M$32</f>
        <v>1.9512213903991199E-3</v>
      </c>
      <c r="N20" s="48">
        <f>'CP GFCF value'!N20/'CP GFCF value'!N$32</f>
        <v>2.007533794330052E-3</v>
      </c>
      <c r="O20" s="46" t="s">
        <v>18</v>
      </c>
      <c r="V20" s="3"/>
      <c r="W20" s="3"/>
      <c r="X20" s="3"/>
      <c r="Y20" s="3"/>
    </row>
    <row r="21" spans="1:25" ht="22.5" customHeight="1" x14ac:dyDescent="0.2">
      <c r="A21" s="43" t="s">
        <v>19</v>
      </c>
      <c r="B21" s="44" t="s">
        <v>56</v>
      </c>
      <c r="C21" s="48">
        <v>2.0004073714348165E-2</v>
      </c>
      <c r="D21" s="48">
        <v>1.8727766789610068E-2</v>
      </c>
      <c r="E21" s="48">
        <v>1.7017659143292767E-2</v>
      </c>
      <c r="F21" s="48">
        <v>1.6338314022702128E-2</v>
      </c>
      <c r="G21" s="48">
        <v>1.7515722060733197E-2</v>
      </c>
      <c r="H21" s="48">
        <v>1.6903770091048952E-2</v>
      </c>
      <c r="I21" s="48">
        <v>2.9178036679850118E-2</v>
      </c>
      <c r="J21" s="48">
        <v>6.7691755160155034E-3</v>
      </c>
      <c r="K21" s="48">
        <v>1.1086867183886229E-2</v>
      </c>
      <c r="L21" s="48">
        <f>'CP GFCF value'!L21/'CP GFCF value'!L$32</f>
        <v>1.3856634181196819E-2</v>
      </c>
      <c r="M21" s="48">
        <f>'CP GFCF value'!M21/'CP GFCF value'!M$32</f>
        <v>3.8772133780253661E-2</v>
      </c>
      <c r="N21" s="48">
        <f>'CP GFCF value'!N21/'CP GFCF value'!N$32</f>
        <v>3.7985575896418176E-2</v>
      </c>
      <c r="O21" s="46" t="s">
        <v>20</v>
      </c>
      <c r="V21" s="3"/>
      <c r="W21" s="3"/>
      <c r="X21" s="3"/>
      <c r="Y21" s="3"/>
    </row>
    <row r="22" spans="1:25" ht="22.5" customHeight="1" x14ac:dyDescent="0.2">
      <c r="A22" s="43" t="s">
        <v>21</v>
      </c>
      <c r="B22" s="44" t="s">
        <v>57</v>
      </c>
      <c r="C22" s="48">
        <v>9.0342904312113708E-3</v>
      </c>
      <c r="D22" s="48">
        <v>9.2077436382270311E-3</v>
      </c>
      <c r="E22" s="48">
        <v>1.103507850613024E-2</v>
      </c>
      <c r="F22" s="48">
        <v>1.25013462813459E-2</v>
      </c>
      <c r="G22" s="48">
        <v>1.3325509834852343E-2</v>
      </c>
      <c r="H22" s="48">
        <v>1.3180216211392924E-2</v>
      </c>
      <c r="I22" s="48">
        <v>1.3036009194777489E-2</v>
      </c>
      <c r="J22" s="48">
        <v>1.3085266964948482E-2</v>
      </c>
      <c r="K22" s="48">
        <v>2.3166581760637239E-2</v>
      </c>
      <c r="L22" s="48">
        <f>'CP GFCF value'!L22/'CP GFCF value'!L$32</f>
        <v>3.9811304299352417E-2</v>
      </c>
      <c r="M22" s="48">
        <f>'CP GFCF value'!M22/'CP GFCF value'!M$32</f>
        <v>2.1196313584467989E-2</v>
      </c>
      <c r="N22" s="48">
        <f>'CP GFCF value'!N22/'CP GFCF value'!N$32</f>
        <v>2.1240268942116166E-2</v>
      </c>
      <c r="O22" s="46" t="s">
        <v>22</v>
      </c>
      <c r="V22" s="3"/>
      <c r="W22" s="3"/>
      <c r="X22" s="3"/>
      <c r="Y22" s="3"/>
    </row>
    <row r="23" spans="1:25" ht="22.5" customHeight="1" x14ac:dyDescent="0.2">
      <c r="A23" s="43" t="s">
        <v>23</v>
      </c>
      <c r="B23" s="44" t="s">
        <v>58</v>
      </c>
      <c r="C23" s="48">
        <v>1.079832325443892E-2</v>
      </c>
      <c r="D23" s="48">
        <v>1.2118210175881159E-2</v>
      </c>
      <c r="E23" s="48">
        <v>1.4183394622425962E-2</v>
      </c>
      <c r="F23" s="48">
        <v>1.6338861138822078E-2</v>
      </c>
      <c r="G23" s="48">
        <v>1.9021887101889637E-2</v>
      </c>
      <c r="H23" s="48">
        <v>2.0517106215960122E-2</v>
      </c>
      <c r="I23" s="48">
        <v>1.2101612745111345E-2</v>
      </c>
      <c r="J23" s="48">
        <v>2.6566087500354784E-2</v>
      </c>
      <c r="K23" s="48">
        <v>8.2159528068120505E-2</v>
      </c>
      <c r="L23" s="48">
        <f>'CP GFCF value'!L23/'CP GFCF value'!L$32</f>
        <v>6.6123752361213164E-2</v>
      </c>
      <c r="M23" s="48">
        <f>'CP GFCF value'!M23/'CP GFCF value'!M$32</f>
        <v>0.12249517542284027</v>
      </c>
      <c r="N23" s="48">
        <f>'CP GFCF value'!N23/'CP GFCF value'!N$32</f>
        <v>0.13379510763051758</v>
      </c>
      <c r="O23" s="46" t="s">
        <v>24</v>
      </c>
      <c r="V23" s="3"/>
      <c r="W23" s="3"/>
      <c r="X23" s="3"/>
      <c r="Y23" s="3"/>
    </row>
    <row r="24" spans="1:25" ht="22.5" customHeight="1" x14ac:dyDescent="0.2">
      <c r="A24" s="43" t="s">
        <v>25</v>
      </c>
      <c r="B24" s="44" t="s">
        <v>59</v>
      </c>
      <c r="C24" s="48">
        <v>6.1756778179057467E-3</v>
      </c>
      <c r="D24" s="48">
        <v>6.930535418556291E-3</v>
      </c>
      <c r="E24" s="48">
        <v>8.1116367317780342E-3</v>
      </c>
      <c r="F24" s="48">
        <v>9.3443713368542517E-3</v>
      </c>
      <c r="G24" s="48">
        <v>1.0878822893318834E-2</v>
      </c>
      <c r="H24" s="48">
        <v>1.1733954870580019E-2</v>
      </c>
      <c r="I24" s="48">
        <v>2.3326485743603617E-2</v>
      </c>
      <c r="J24" s="48">
        <v>5.5180918876749641E-3</v>
      </c>
      <c r="K24" s="48">
        <v>8.3121360950542574E-3</v>
      </c>
      <c r="L24" s="48">
        <f>'CP GFCF value'!L24/'CP GFCF value'!L$32</f>
        <v>2.1611721895832478E-3</v>
      </c>
      <c r="M24" s="48">
        <f>'CP GFCF value'!M24/'CP GFCF value'!M$32</f>
        <v>1.504820673206115E-3</v>
      </c>
      <c r="N24" s="48">
        <f>'CP GFCF value'!N24/'CP GFCF value'!N$32</f>
        <v>1.6452611143646426E-3</v>
      </c>
      <c r="O24" s="46" t="s">
        <v>26</v>
      </c>
      <c r="V24" s="3"/>
      <c r="W24" s="3"/>
      <c r="X24" s="3"/>
      <c r="Y24" s="3"/>
    </row>
    <row r="25" spans="1:25" ht="22.5" customHeight="1" x14ac:dyDescent="0.2">
      <c r="A25" s="43" t="s">
        <v>27</v>
      </c>
      <c r="B25" s="44" t="s">
        <v>60</v>
      </c>
      <c r="C25" s="48">
        <v>1.8623331783570726E-2</v>
      </c>
      <c r="D25" s="48">
        <v>1.9772889389441318E-2</v>
      </c>
      <c r="E25" s="48">
        <v>2.1624308989926771E-2</v>
      </c>
      <c r="F25" s="48">
        <v>2.3874216228672997E-2</v>
      </c>
      <c r="G25" s="48">
        <v>2.687383588818635E-2</v>
      </c>
      <c r="H25" s="48">
        <v>2.8214340533198594E-2</v>
      </c>
      <c r="I25" s="48">
        <v>2.7551073471001976E-2</v>
      </c>
      <c r="J25" s="48">
        <v>2.8191877090692482E-2</v>
      </c>
      <c r="K25" s="48">
        <v>1.2920040593628552E-2</v>
      </c>
      <c r="L25" s="48">
        <f>'CP GFCF value'!L25/'CP GFCF value'!L$32</f>
        <v>2.9135234995635319E-3</v>
      </c>
      <c r="M25" s="48">
        <f>'CP GFCF value'!M25/'CP GFCF value'!M$32</f>
        <v>6.6685725321007803E-3</v>
      </c>
      <c r="N25" s="48">
        <f>'CP GFCF value'!N25/'CP GFCF value'!N$32</f>
        <v>6.8066878400086005E-3</v>
      </c>
      <c r="O25" s="46" t="s">
        <v>28</v>
      </c>
      <c r="V25" s="3"/>
      <c r="W25" s="3"/>
      <c r="X25" s="3"/>
      <c r="Y25" s="3"/>
    </row>
    <row r="26" spans="1:25" ht="22.5" customHeight="1" x14ac:dyDescent="0.2">
      <c r="A26" s="43" t="s">
        <v>29</v>
      </c>
      <c r="B26" s="44" t="s">
        <v>61</v>
      </c>
      <c r="C26" s="48">
        <v>0.20442245684778923</v>
      </c>
      <c r="D26" s="48">
        <v>0.20303790938731997</v>
      </c>
      <c r="E26" s="48">
        <v>0.20721650364299435</v>
      </c>
      <c r="F26" s="48">
        <v>0.1943993986843347</v>
      </c>
      <c r="G26" s="48">
        <v>0.15791478344075185</v>
      </c>
      <c r="H26" s="48">
        <v>0.15038153546539099</v>
      </c>
      <c r="I26" s="48">
        <v>0.17216299619045911</v>
      </c>
      <c r="J26" s="48">
        <v>0.20459956720528508</v>
      </c>
      <c r="K26" s="48">
        <v>0.2393202601072138</v>
      </c>
      <c r="L26" s="48">
        <f>'CP GFCF value'!L26/'CP GFCF value'!L$32</f>
        <v>0.18790374690678655</v>
      </c>
      <c r="M26" s="48">
        <f>'CP GFCF value'!M26/'CP GFCF value'!M$32</f>
        <v>0.19166976971938909</v>
      </c>
      <c r="N26" s="48">
        <f>'CP GFCF value'!N26/'CP GFCF value'!N$32</f>
        <v>0.15473763530764201</v>
      </c>
      <c r="O26" s="46" t="s">
        <v>30</v>
      </c>
      <c r="V26" s="3"/>
      <c r="W26" s="3"/>
      <c r="X26" s="3"/>
      <c r="Y26" s="3"/>
    </row>
    <row r="27" spans="1:25" ht="22.5" customHeight="1" x14ac:dyDescent="0.2">
      <c r="A27" s="43" t="s">
        <v>31</v>
      </c>
      <c r="B27" s="44" t="s">
        <v>62</v>
      </c>
      <c r="C27" s="48">
        <v>9.0817193412812813E-3</v>
      </c>
      <c r="D27" s="48">
        <v>9.6958229952020247E-3</v>
      </c>
      <c r="E27" s="48">
        <v>9.6136401706416012E-3</v>
      </c>
      <c r="F27" s="48">
        <v>1.1032548477537296E-2</v>
      </c>
      <c r="G27" s="48">
        <v>1.1497462635901807E-2</v>
      </c>
      <c r="H27" s="48">
        <v>1.1106247946698749E-2</v>
      </c>
      <c r="I27" s="48">
        <v>1.5546505415495807E-2</v>
      </c>
      <c r="J27" s="48">
        <v>1.1893535304488109E-2</v>
      </c>
      <c r="K27" s="48">
        <v>6.414365350434297E-3</v>
      </c>
      <c r="L27" s="48">
        <f>'CP GFCF value'!L27/'CP GFCF value'!L$32</f>
        <v>2.2270066098117026E-2</v>
      </c>
      <c r="M27" s="48">
        <f>'CP GFCF value'!M27/'CP GFCF value'!M$32</f>
        <v>5.077762353916028E-2</v>
      </c>
      <c r="N27" s="48">
        <f>'CP GFCF value'!N27/'CP GFCF value'!N$32</f>
        <v>5.5944032766317535E-2</v>
      </c>
      <c r="O27" s="46" t="s">
        <v>32</v>
      </c>
      <c r="V27" s="3"/>
      <c r="W27" s="3"/>
      <c r="X27" s="3"/>
      <c r="Y27" s="3"/>
    </row>
    <row r="28" spans="1:25" ht="22.5" customHeight="1" x14ac:dyDescent="0.2">
      <c r="A28" s="43" t="s">
        <v>33</v>
      </c>
      <c r="B28" s="44" t="s">
        <v>63</v>
      </c>
      <c r="C28" s="48">
        <v>1.5134363718715634E-2</v>
      </c>
      <c r="D28" s="48">
        <v>1.6144611262412119E-2</v>
      </c>
      <c r="E28" s="48">
        <v>1.5959482528746557E-2</v>
      </c>
      <c r="F28" s="48">
        <v>1.8313611278293472E-2</v>
      </c>
      <c r="G28" s="48">
        <v>1.9040927868251199E-2</v>
      </c>
      <c r="H28" s="48">
        <v>1.8345319194118553E-2</v>
      </c>
      <c r="I28" s="48">
        <v>9.2482875828115325E-3</v>
      </c>
      <c r="J28" s="48">
        <v>3.0203067914940009E-2</v>
      </c>
      <c r="K28" s="48">
        <v>8.2224946304600092E-3</v>
      </c>
      <c r="L28" s="48">
        <f>'CP GFCF value'!L28/'CP GFCF value'!L$32</f>
        <v>1.1145886103246625E-2</v>
      </c>
      <c r="M28" s="48">
        <f>'CP GFCF value'!M28/'CP GFCF value'!M$32</f>
        <v>1.0756299834081754E-2</v>
      </c>
      <c r="N28" s="48">
        <f>'CP GFCF value'!N28/'CP GFCF value'!N$32</f>
        <v>1.1333804990594047E-2</v>
      </c>
      <c r="O28" s="46" t="s">
        <v>34</v>
      </c>
      <c r="V28" s="3"/>
      <c r="W28" s="3"/>
      <c r="X28" s="3"/>
      <c r="Y28" s="3"/>
    </row>
    <row r="29" spans="1:25" ht="22.5" customHeight="1" x14ac:dyDescent="0.2">
      <c r="A29" s="43" t="s">
        <v>44</v>
      </c>
      <c r="B29" s="44" t="s">
        <v>64</v>
      </c>
      <c r="C29" s="48">
        <v>3.9181997013342375E-4</v>
      </c>
      <c r="D29" s="48">
        <v>4.1686310270497333E-4</v>
      </c>
      <c r="E29" s="48">
        <v>4.1257574464659372E-4</v>
      </c>
      <c r="F29" s="48">
        <v>4.6375963949565234E-4</v>
      </c>
      <c r="G29" s="48">
        <v>4.8269967288548904E-4</v>
      </c>
      <c r="H29" s="48">
        <v>4.6622348223858455E-4</v>
      </c>
      <c r="I29" s="48">
        <v>7.2580398876822638E-4</v>
      </c>
      <c r="J29" s="48">
        <v>8.8646248512964086E-4</v>
      </c>
      <c r="K29" s="48">
        <v>6.9220970800888595E-4</v>
      </c>
      <c r="L29" s="48">
        <f>'CP GFCF value'!L29/'CP GFCF value'!L$32</f>
        <v>2.2210200541278352E-3</v>
      </c>
      <c r="M29" s="48">
        <f>'CP GFCF value'!M29/'CP GFCF value'!M$32</f>
        <v>1.3482255047806879E-3</v>
      </c>
      <c r="N29" s="48">
        <f>'CP GFCF value'!N29/'CP GFCF value'!N$32</f>
        <v>1.3606626323568116E-3</v>
      </c>
      <c r="O29" s="46" t="s">
        <v>35</v>
      </c>
      <c r="V29" s="3"/>
      <c r="W29" s="3"/>
      <c r="X29" s="3"/>
      <c r="Y29" s="3"/>
    </row>
    <row r="30" spans="1:25" ht="22.5" customHeight="1" x14ac:dyDescent="0.2">
      <c r="A30" s="43" t="s">
        <v>36</v>
      </c>
      <c r="B30" s="44" t="s">
        <v>65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f>'CP GFCF value'!L30/'CP GFCF value'!L$32</f>
        <v>0</v>
      </c>
      <c r="M30" s="48">
        <f>'CP GFCF value'!M30/'CP GFCF value'!M$32</f>
        <v>0</v>
      </c>
      <c r="N30" s="48">
        <f>'CP GFCF value'!N30/'CP GFCF value'!N$32</f>
        <v>0</v>
      </c>
      <c r="O30" s="46" t="s">
        <v>37</v>
      </c>
      <c r="V30" s="3"/>
      <c r="W30" s="3"/>
      <c r="X30" s="3"/>
      <c r="Y30" s="3"/>
    </row>
    <row r="31" spans="1:25" ht="22.5" customHeight="1" x14ac:dyDescent="0.2">
      <c r="A31" s="43"/>
      <c r="B31" s="44" t="s">
        <v>66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f>'CP GFCF value'!L31/'CP GFCF value'!L$32</f>
        <v>0</v>
      </c>
      <c r="M31" s="48">
        <f>'CP GFCF value'!M31/'CP GFCF value'!M$32</f>
        <v>0</v>
      </c>
      <c r="N31" s="48">
        <f>'CP GFCF value'!N31/'CP GFCF value'!N$32</f>
        <v>0</v>
      </c>
      <c r="O31" s="47" t="s">
        <v>39</v>
      </c>
      <c r="V31" s="3"/>
      <c r="W31" s="3"/>
      <c r="X31" s="3"/>
      <c r="Y31" s="3"/>
    </row>
    <row r="32" spans="1:25" ht="22.5" customHeight="1" x14ac:dyDescent="0.2">
      <c r="A32" s="43"/>
      <c r="B32" s="30" t="s">
        <v>71</v>
      </c>
      <c r="C32" s="33">
        <v>1</v>
      </c>
      <c r="D32" s="33">
        <v>1</v>
      </c>
      <c r="E32" s="33">
        <v>1</v>
      </c>
      <c r="F32" s="33">
        <v>1</v>
      </c>
      <c r="G32" s="33">
        <v>1</v>
      </c>
      <c r="H32" s="33">
        <v>1</v>
      </c>
      <c r="I32" s="33">
        <v>1</v>
      </c>
      <c r="J32" s="33">
        <v>1</v>
      </c>
      <c r="K32" s="33">
        <v>1</v>
      </c>
      <c r="L32" s="33">
        <f>'CP GFCF value'!L32/'CP GFCF value'!L$32</f>
        <v>1</v>
      </c>
      <c r="M32" s="33">
        <f>'CP GFCF value'!M32/'CP GFCF value'!M$32</f>
        <v>1</v>
      </c>
      <c r="N32" s="33">
        <f>'CP GFCF value'!N32/'CP GFCF value'!N$32</f>
        <v>1</v>
      </c>
      <c r="O32" s="34" t="s">
        <v>70</v>
      </c>
    </row>
    <row r="33" spans="1:15" ht="22.5" customHeight="1" x14ac:dyDescent="0.2">
      <c r="A33" s="43"/>
      <c r="B33" s="30" t="s">
        <v>68</v>
      </c>
      <c r="C33" s="33">
        <v>0.82870691184659295</v>
      </c>
      <c r="D33" s="33">
        <v>0.83191773370676914</v>
      </c>
      <c r="E33" s="33">
        <v>0.84194574540215117</v>
      </c>
      <c r="F33" s="33">
        <v>0.84357406343959551</v>
      </c>
      <c r="G33" s="33">
        <v>0.8467432225526309</v>
      </c>
      <c r="H33" s="33">
        <v>0.85017771291334765</v>
      </c>
      <c r="I33" s="33">
        <v>0.86249056315511929</v>
      </c>
      <c r="J33" s="33">
        <v>0.82224600962929884</v>
      </c>
      <c r="K33" s="33">
        <v>0.78180514051046457</v>
      </c>
      <c r="L33" s="33">
        <f>'CP GFCF value'!L33/'CP GFCF value'!L$32</f>
        <v>0.76397877767083178</v>
      </c>
      <c r="M33" s="33">
        <f>'CP GFCF value'!M33/'CP GFCF value'!M$32</f>
        <v>0.84958432447839694</v>
      </c>
      <c r="N33" s="33">
        <f>'CP GFCF value'!N33/'CP GFCF value'!N$32</f>
        <v>0.85189829684562002</v>
      </c>
      <c r="O33" s="34" t="s">
        <v>69</v>
      </c>
    </row>
    <row r="34" spans="1:15" s="13" customFormat="1" x14ac:dyDescent="0.2">
      <c r="A34" s="54"/>
      <c r="B34" s="54"/>
      <c r="C34" s="12"/>
      <c r="D34" s="12"/>
      <c r="E34" s="12"/>
      <c r="F34" s="12"/>
      <c r="I34" s="14"/>
      <c r="J34" s="14"/>
      <c r="K34" s="14"/>
      <c r="L34" s="14"/>
      <c r="M34" s="14"/>
      <c r="N34" s="14"/>
      <c r="O34" s="15"/>
    </row>
    <row r="35" spans="1:15" customFormat="1" ht="15" x14ac:dyDescent="0.25">
      <c r="A35" s="25" t="s">
        <v>145</v>
      </c>
      <c r="B35" s="25"/>
      <c r="C35" s="25"/>
      <c r="D35" s="25"/>
      <c r="E35" s="25"/>
      <c r="F35" s="13"/>
      <c r="G35" s="13"/>
      <c r="H35" s="14"/>
      <c r="I35" s="14"/>
      <c r="J35" s="14"/>
      <c r="K35" s="14"/>
      <c r="L35" s="14"/>
      <c r="M35" s="14"/>
      <c r="N35" s="2"/>
      <c r="O35" s="15" t="s">
        <v>144</v>
      </c>
    </row>
    <row r="36" spans="1:15" customFormat="1" ht="26.25" customHeight="1" x14ac:dyDescent="0.25">
      <c r="A36" s="53" t="s">
        <v>147</v>
      </c>
      <c r="B36" s="53"/>
      <c r="C36" s="4"/>
      <c r="D36" s="4"/>
      <c r="E36" s="4"/>
      <c r="F36" s="2"/>
      <c r="G36" s="2"/>
      <c r="H36" s="2"/>
      <c r="I36" s="2"/>
      <c r="J36" s="2"/>
      <c r="K36" s="2"/>
      <c r="L36" s="2"/>
      <c r="M36" s="2"/>
      <c r="N36" s="2"/>
      <c r="O36" s="2" t="s">
        <v>146</v>
      </c>
    </row>
    <row r="37" spans="1:15" x14ac:dyDescent="0.2">
      <c r="N37" s="20"/>
    </row>
    <row r="40" spans="1:15" x14ac:dyDescent="0.2">
      <c r="D40" s="5"/>
    </row>
  </sheetData>
  <mergeCells count="5">
    <mergeCell ref="A8:O8"/>
    <mergeCell ref="A9:O9"/>
    <mergeCell ref="A7:O7"/>
    <mergeCell ref="A34:B34"/>
    <mergeCell ref="A36:B36"/>
  </mergeCells>
  <pageMargins left="0.7" right="0.7" top="0.75" bottom="0.75" header="0.3" footer="0.3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3"/>
  <sheetViews>
    <sheetView rightToLeft="1" zoomScale="112" zoomScaleNormal="112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3" spans="1:17" ht="18" customHeight="1" x14ac:dyDescent="0.2"/>
    <row r="5" spans="1:17" s="16" customFormat="1" ht="18" customHeight="1" x14ac:dyDescent="0.25">
      <c r="A5" s="52" t="s">
        <v>106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7" ht="15" x14ac:dyDescent="0.25">
      <c r="A6" s="51" t="s">
        <v>72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7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s="11" customFormat="1" ht="12" x14ac:dyDescent="0.2">
      <c r="A8" s="6" t="s">
        <v>0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1</v>
      </c>
    </row>
    <row r="9" spans="1:17" s="2" customFormat="1" ht="24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17" ht="24" customHeight="1" x14ac:dyDescent="0.2">
      <c r="A10" s="41"/>
      <c r="B10" s="30" t="s">
        <v>48</v>
      </c>
      <c r="C10" s="31">
        <v>171034.39599999998</v>
      </c>
      <c r="D10" s="31">
        <v>180368.23700000002</v>
      </c>
      <c r="E10" s="31">
        <v>212634.49040000001</v>
      </c>
      <c r="F10" s="31">
        <v>274005.73599999998</v>
      </c>
      <c r="G10" s="31">
        <v>365641.47431658313</v>
      </c>
      <c r="H10" s="31">
        <v>473187.83083011507</v>
      </c>
      <c r="I10" s="31">
        <v>521724.44110646675</v>
      </c>
      <c r="J10" s="31">
        <v>675437.87021859817</v>
      </c>
      <c r="K10" s="31">
        <v>505670.78912866529</v>
      </c>
      <c r="L10" s="31">
        <v>600860.55636358995</v>
      </c>
      <c r="M10" s="31">
        <v>806170.48420821852</v>
      </c>
      <c r="N10" s="31">
        <v>869034.16518069175</v>
      </c>
      <c r="O10" s="32" t="s">
        <v>40</v>
      </c>
      <c r="Q10" s="23"/>
    </row>
    <row r="11" spans="1:17" ht="24" customHeight="1" x14ac:dyDescent="0.2">
      <c r="A11" s="43" t="s">
        <v>5</v>
      </c>
      <c r="B11" s="44" t="s">
        <v>67</v>
      </c>
      <c r="C11" s="49">
        <v>4627.4424512195919</v>
      </c>
      <c r="D11" s="49">
        <v>5022.6302819980037</v>
      </c>
      <c r="E11" s="49">
        <v>4855.8549466611548</v>
      </c>
      <c r="F11" s="49">
        <v>4720.4508977891064</v>
      </c>
      <c r="G11" s="49">
        <v>4599.6557149300388</v>
      </c>
      <c r="H11" s="49">
        <v>4395.454820048416</v>
      </c>
      <c r="I11" s="49">
        <v>4386.3471284343941</v>
      </c>
      <c r="J11" s="49">
        <v>4539.0566543639325</v>
      </c>
      <c r="K11" s="49">
        <v>4697.9236372667601</v>
      </c>
      <c r="L11" s="49">
        <v>4556.002223173633</v>
      </c>
      <c r="M11" s="49">
        <v>5135.7913231277789</v>
      </c>
      <c r="N11" s="49">
        <v>5315.5440194372513</v>
      </c>
      <c r="O11" s="45" t="s">
        <v>38</v>
      </c>
      <c r="Q11" s="23"/>
    </row>
    <row r="12" spans="1:17" ht="24" customHeight="1" x14ac:dyDescent="0.2">
      <c r="A12" s="43" t="s">
        <v>6</v>
      </c>
      <c r="B12" s="44" t="s">
        <v>49</v>
      </c>
      <c r="C12" s="49">
        <v>86435.5</v>
      </c>
      <c r="D12" s="49">
        <v>85725.06</v>
      </c>
      <c r="E12" s="49">
        <v>106570.48</v>
      </c>
      <c r="F12" s="49">
        <v>147667.73000000001</v>
      </c>
      <c r="G12" s="49">
        <v>215454.68999999997</v>
      </c>
      <c r="H12" s="49">
        <v>291463.7</v>
      </c>
      <c r="I12" s="49">
        <v>307444.57585600001</v>
      </c>
      <c r="J12" s="49">
        <v>412773.56711949781</v>
      </c>
      <c r="K12" s="49">
        <v>239006.01164075002</v>
      </c>
      <c r="L12" s="49">
        <v>317237.00210738886</v>
      </c>
      <c r="M12" s="49">
        <v>484736.98808566667</v>
      </c>
      <c r="N12" s="49">
        <v>514847.38891129202</v>
      </c>
      <c r="O12" s="45" t="s">
        <v>42</v>
      </c>
      <c r="Q12" s="23"/>
    </row>
    <row r="13" spans="1:17" ht="24" customHeight="1" x14ac:dyDescent="0.2">
      <c r="A13" s="43" t="s">
        <v>8</v>
      </c>
      <c r="B13" s="44" t="s">
        <v>50</v>
      </c>
      <c r="C13" s="49">
        <v>17186.122093401791</v>
      </c>
      <c r="D13" s="49">
        <v>17897.373949025092</v>
      </c>
      <c r="E13" s="49">
        <v>19256.757954394074</v>
      </c>
      <c r="F13" s="49">
        <v>23219.328623602552</v>
      </c>
      <c r="G13" s="49">
        <v>28583.803122231242</v>
      </c>
      <c r="H13" s="49">
        <v>32878.765862257074</v>
      </c>
      <c r="I13" s="49">
        <v>35244.429647852907</v>
      </c>
      <c r="J13" s="49">
        <v>39118.473131017636</v>
      </c>
      <c r="K13" s="49">
        <v>29989.84705823793</v>
      </c>
      <c r="L13" s="49">
        <v>35813.302038559807</v>
      </c>
      <c r="M13" s="49">
        <v>47966.951631354357</v>
      </c>
      <c r="N13" s="49">
        <v>53358.69550501927</v>
      </c>
      <c r="O13" s="46" t="s">
        <v>9</v>
      </c>
      <c r="Q13" s="23"/>
    </row>
    <row r="14" spans="1:17" ht="24" customHeight="1" x14ac:dyDescent="0.2">
      <c r="A14" s="43" t="s">
        <v>43</v>
      </c>
      <c r="B14" s="44" t="s">
        <v>52</v>
      </c>
      <c r="C14" s="49">
        <v>3752.1449351848869</v>
      </c>
      <c r="D14" s="49">
        <v>3886.2325806465078</v>
      </c>
      <c r="E14" s="49">
        <v>5561.7631712306875</v>
      </c>
      <c r="F14" s="49">
        <v>6633.0067865399733</v>
      </c>
      <c r="G14" s="49">
        <v>8716.1600844596232</v>
      </c>
      <c r="H14" s="49">
        <v>10421.135863711583</v>
      </c>
      <c r="I14" s="49">
        <v>12662.202144113502</v>
      </c>
      <c r="J14" s="49">
        <v>14063.934772342842</v>
      </c>
      <c r="K14" s="49">
        <v>14677.851064</v>
      </c>
      <c r="L14" s="49">
        <v>16536.129184458299</v>
      </c>
      <c r="M14" s="49">
        <v>18995.81335375</v>
      </c>
      <c r="N14" s="49">
        <v>20905.276159903751</v>
      </c>
      <c r="O14" s="46" t="s">
        <v>46</v>
      </c>
      <c r="Q14" s="23"/>
    </row>
    <row r="15" spans="1:17" ht="24" customHeight="1" x14ac:dyDescent="0.2">
      <c r="A15" s="43" t="s">
        <v>11</v>
      </c>
      <c r="B15" s="44" t="s">
        <v>51</v>
      </c>
      <c r="C15" s="49">
        <v>14987.654</v>
      </c>
      <c r="D15" s="49">
        <v>16214.761</v>
      </c>
      <c r="E15" s="49">
        <v>18562.853999999999</v>
      </c>
      <c r="F15" s="49">
        <v>20964.498</v>
      </c>
      <c r="G15" s="49">
        <v>26321.338544798717</v>
      </c>
      <c r="H15" s="49">
        <v>36921.579225266862</v>
      </c>
      <c r="I15" s="49">
        <v>47036.090163238492</v>
      </c>
      <c r="J15" s="49">
        <v>65654.762848537575</v>
      </c>
      <c r="K15" s="49">
        <v>79310.199781648887</v>
      </c>
      <c r="L15" s="49">
        <v>82781.044720908802</v>
      </c>
      <c r="M15" s="49">
        <v>83516.17134211809</v>
      </c>
      <c r="N15" s="49">
        <v>87691.979909223999</v>
      </c>
      <c r="O15" s="46" t="s">
        <v>12</v>
      </c>
      <c r="Q15" s="23"/>
    </row>
    <row r="16" spans="1:17" ht="24" customHeight="1" x14ac:dyDescent="0.2">
      <c r="A16" s="43" t="s">
        <v>13</v>
      </c>
      <c r="B16" s="44" t="s">
        <v>53</v>
      </c>
      <c r="C16" s="49">
        <v>13045.994387690902</v>
      </c>
      <c r="D16" s="49">
        <v>14731.225865239057</v>
      </c>
      <c r="E16" s="49">
        <v>15819.756648899049</v>
      </c>
      <c r="F16" s="49">
        <v>17429.949792309559</v>
      </c>
      <c r="G16" s="49">
        <v>19613.040613718564</v>
      </c>
      <c r="H16" s="49">
        <v>22247.707857189169</v>
      </c>
      <c r="I16" s="49">
        <v>25618.168510323179</v>
      </c>
      <c r="J16" s="49">
        <v>32281.536265830036</v>
      </c>
      <c r="K16" s="49">
        <v>28084.454774368351</v>
      </c>
      <c r="L16" s="49">
        <v>28523.542519935829</v>
      </c>
      <c r="M16" s="49">
        <v>28086.441188917921</v>
      </c>
      <c r="N16" s="49">
        <v>32152.519298701482</v>
      </c>
      <c r="O16" s="46" t="s">
        <v>14</v>
      </c>
      <c r="Q16" s="23"/>
    </row>
    <row r="17" spans="1:17" ht="24" customHeight="1" x14ac:dyDescent="0.2">
      <c r="A17" s="43" t="s">
        <v>15</v>
      </c>
      <c r="B17" s="44" t="s">
        <v>54</v>
      </c>
      <c r="C17" s="49">
        <v>3287.5212231470487</v>
      </c>
      <c r="D17" s="49">
        <v>4582.1630857511409</v>
      </c>
      <c r="E17" s="49">
        <v>5153.6426159982902</v>
      </c>
      <c r="F17" s="49">
        <v>7939.3232429945565</v>
      </c>
      <c r="G17" s="49">
        <v>8695.9537226935881</v>
      </c>
      <c r="H17" s="49">
        <v>10678.518130929897</v>
      </c>
      <c r="I17" s="49">
        <v>12186.739931092025</v>
      </c>
      <c r="J17" s="49">
        <v>16736.652926062619</v>
      </c>
      <c r="K17" s="49">
        <v>15401.282441879592</v>
      </c>
      <c r="L17" s="49">
        <v>21236.084374146714</v>
      </c>
      <c r="M17" s="49">
        <v>29237.81884669427</v>
      </c>
      <c r="N17" s="49">
        <v>33155.784216334425</v>
      </c>
      <c r="O17" s="46" t="s">
        <v>16</v>
      </c>
      <c r="Q17" s="23"/>
    </row>
    <row r="18" spans="1:17" ht="24" customHeight="1" x14ac:dyDescent="0.2">
      <c r="A18" s="43" t="s">
        <v>17</v>
      </c>
      <c r="B18" s="44" t="s">
        <v>55</v>
      </c>
      <c r="C18" s="49">
        <v>2194.201</v>
      </c>
      <c r="D18" s="49">
        <v>2412.009</v>
      </c>
      <c r="E18" s="49">
        <v>2564.3710000000001</v>
      </c>
      <c r="F18" s="49">
        <v>2956.8209999999999</v>
      </c>
      <c r="G18" s="49">
        <v>3601.5609999999997</v>
      </c>
      <c r="H18" s="49">
        <v>4265.3689999999997</v>
      </c>
      <c r="I18" s="49">
        <v>4864.3645612927394</v>
      </c>
      <c r="J18" s="49">
        <v>6761.98305426152</v>
      </c>
      <c r="K18" s="49">
        <v>6282.6298348710898</v>
      </c>
      <c r="L18" s="49">
        <v>7548.3078746704905</v>
      </c>
      <c r="M18" s="49">
        <v>8476.7158645587788</v>
      </c>
      <c r="N18" s="49">
        <v>9450.7421560091643</v>
      </c>
      <c r="O18" s="46" t="s">
        <v>18</v>
      </c>
      <c r="Q18" s="23"/>
    </row>
    <row r="19" spans="1:17" ht="24" customHeight="1" x14ac:dyDescent="0.2">
      <c r="A19" s="43" t="s">
        <v>19</v>
      </c>
      <c r="B19" s="44" t="s">
        <v>56</v>
      </c>
      <c r="C19" s="49">
        <v>5262.5595977083849</v>
      </c>
      <c r="D19" s="49">
        <v>7219.6708892255429</v>
      </c>
      <c r="E19" s="49">
        <v>8145.1095998042883</v>
      </c>
      <c r="F19" s="49">
        <v>12345.810781024627</v>
      </c>
      <c r="G19" s="49">
        <v>15261.606599358976</v>
      </c>
      <c r="H19" s="49">
        <v>18738.981841823403</v>
      </c>
      <c r="I19" s="49">
        <v>21930.508183503691</v>
      </c>
      <c r="J19" s="49">
        <v>23261.401378717859</v>
      </c>
      <c r="K19" s="49">
        <v>24022.271842856026</v>
      </c>
      <c r="L19" s="49">
        <v>19037.652586547687</v>
      </c>
      <c r="M19" s="49">
        <v>19336.827176081664</v>
      </c>
      <c r="N19" s="49">
        <v>19821.934785334957</v>
      </c>
      <c r="O19" s="46" t="s">
        <v>20</v>
      </c>
      <c r="Q19" s="23"/>
    </row>
    <row r="20" spans="1:17" ht="24" customHeight="1" x14ac:dyDescent="0.2">
      <c r="A20" s="43" t="s">
        <v>21</v>
      </c>
      <c r="B20" s="44" t="s">
        <v>57</v>
      </c>
      <c r="C20" s="49">
        <v>10638.638000000001</v>
      </c>
      <c r="D20" s="49">
        <v>11983.683000000001</v>
      </c>
      <c r="E20" s="49">
        <v>13221.857</v>
      </c>
      <c r="F20" s="49">
        <v>15291.861999999999</v>
      </c>
      <c r="G20" s="49">
        <v>17987.634808476527</v>
      </c>
      <c r="H20" s="49">
        <v>21118.516816163636</v>
      </c>
      <c r="I20" s="49">
        <v>27294.026085751178</v>
      </c>
      <c r="J20" s="49">
        <v>29575.054082811937</v>
      </c>
      <c r="K20" s="49">
        <v>30153.6825114536</v>
      </c>
      <c r="L20" s="49">
        <v>29332.4904375837</v>
      </c>
      <c r="M20" s="49">
        <v>32884.771701211204</v>
      </c>
      <c r="N20" s="49">
        <v>34734.650805664751</v>
      </c>
      <c r="O20" s="46" t="s">
        <v>22</v>
      </c>
      <c r="Q20" s="23"/>
    </row>
    <row r="21" spans="1:17" ht="24" customHeight="1" x14ac:dyDescent="0.2">
      <c r="A21" s="43" t="s">
        <v>23</v>
      </c>
      <c r="B21" s="44" t="s">
        <v>58</v>
      </c>
      <c r="C21" s="49">
        <v>5974.4368015746613</v>
      </c>
      <c r="D21" s="49">
        <v>6672.6784458560323</v>
      </c>
      <c r="E21" s="49">
        <v>7935.1668292683644</v>
      </c>
      <c r="F21" s="49">
        <v>9223.8292555636745</v>
      </c>
      <c r="G21" s="49">
        <v>10360.853226401858</v>
      </c>
      <c r="H21" s="49">
        <v>12802.591925906254</v>
      </c>
      <c r="I21" s="49">
        <v>16211</v>
      </c>
      <c r="J21" s="49">
        <v>21349.884649886681</v>
      </c>
      <c r="K21" s="49">
        <v>23829.775206942737</v>
      </c>
      <c r="L21" s="49">
        <v>27555.119153206622</v>
      </c>
      <c r="M21" s="49">
        <v>34692.697603483532</v>
      </c>
      <c r="N21" s="49">
        <v>39896.602244006062</v>
      </c>
      <c r="O21" s="46" t="s">
        <v>24</v>
      </c>
      <c r="Q21" s="23"/>
    </row>
    <row r="22" spans="1:17" ht="24" customHeight="1" x14ac:dyDescent="0.2">
      <c r="A22" s="43" t="s">
        <v>25</v>
      </c>
      <c r="B22" s="44" t="s">
        <v>59</v>
      </c>
      <c r="C22" s="49">
        <v>5326.2941677774697</v>
      </c>
      <c r="D22" s="49">
        <v>5948.7863827181327</v>
      </c>
      <c r="E22" s="49">
        <v>7074.3124761038025</v>
      </c>
      <c r="F22" s="49">
        <v>8223.1730956690826</v>
      </c>
      <c r="G22" s="49">
        <v>10252.033821410463</v>
      </c>
      <c r="H22" s="49">
        <v>12668.127089344855</v>
      </c>
      <c r="I22" s="49">
        <v>15372.255979140207</v>
      </c>
      <c r="J22" s="49">
        <v>18112.79927455743</v>
      </c>
      <c r="K22" s="49">
        <v>17385.27796616068</v>
      </c>
      <c r="L22" s="49">
        <v>18032.121413328507</v>
      </c>
      <c r="M22" s="49">
        <v>19160.345691515304</v>
      </c>
      <c r="N22" s="49">
        <v>22000.919003597235</v>
      </c>
      <c r="O22" s="46" t="s">
        <v>26</v>
      </c>
      <c r="Q22" s="23"/>
    </row>
    <row r="23" spans="1:17" ht="24" customHeight="1" x14ac:dyDescent="0.2">
      <c r="A23" s="43" t="s">
        <v>27</v>
      </c>
      <c r="B23" s="44" t="s">
        <v>60</v>
      </c>
      <c r="C23" s="49">
        <v>3531.7812030773198</v>
      </c>
      <c r="D23" s="49">
        <v>3954.5354220698509</v>
      </c>
      <c r="E23" s="49">
        <v>4379.7327932917078</v>
      </c>
      <c r="F23" s="49">
        <v>4944.2251580476304</v>
      </c>
      <c r="G23" s="49">
        <v>5858.0773767565042</v>
      </c>
      <c r="H23" s="49">
        <v>6880.2897063729406</v>
      </c>
      <c r="I23" s="49">
        <v>8869.3423429885115</v>
      </c>
      <c r="J23" s="49">
        <v>8249.339746691232</v>
      </c>
      <c r="K23" s="49">
        <v>9694.6609780648869</v>
      </c>
      <c r="L23" s="49">
        <v>7934.7051983661731</v>
      </c>
      <c r="M23" s="49">
        <v>9643.44854182778</v>
      </c>
      <c r="N23" s="49">
        <v>11076.422578080947</v>
      </c>
      <c r="O23" s="46" t="s">
        <v>28</v>
      </c>
      <c r="Q23" s="23"/>
    </row>
    <row r="24" spans="1:17" ht="24" customHeight="1" x14ac:dyDescent="0.2">
      <c r="A24" s="43" t="s">
        <v>29</v>
      </c>
      <c r="B24" s="44" t="s">
        <v>61</v>
      </c>
      <c r="C24" s="49">
        <v>9138.6196999999993</v>
      </c>
      <c r="D24" s="49">
        <v>9464.3215</v>
      </c>
      <c r="E24" s="49">
        <v>9762.3264999999992</v>
      </c>
      <c r="F24" s="49">
        <v>10045.321</v>
      </c>
      <c r="G24" s="49">
        <v>10324</v>
      </c>
      <c r="H24" s="49">
        <v>10675</v>
      </c>
      <c r="I24" s="49">
        <v>11570.5891617538</v>
      </c>
      <c r="J24" s="49">
        <v>18652.900214701851</v>
      </c>
      <c r="K24" s="49">
        <v>20558.503262419999</v>
      </c>
      <c r="L24" s="49">
        <v>30662.396162293287</v>
      </c>
      <c r="M24" s="49">
        <v>33506.15289306872</v>
      </c>
      <c r="N24" s="49">
        <v>34846.399008791472</v>
      </c>
      <c r="O24" s="46" t="s">
        <v>30</v>
      </c>
      <c r="Q24" s="23"/>
    </row>
    <row r="25" spans="1:17" ht="24" customHeight="1" x14ac:dyDescent="0.2">
      <c r="A25" s="43" t="s">
        <v>31</v>
      </c>
      <c r="B25" s="44" t="s">
        <v>62</v>
      </c>
      <c r="C25" s="49">
        <v>3315.9935020115195</v>
      </c>
      <c r="D25" s="49">
        <v>3730.1985197261843</v>
      </c>
      <c r="E25" s="49">
        <v>4135.8079818741007</v>
      </c>
      <c r="F25" s="49">
        <v>4743.6706162217943</v>
      </c>
      <c r="G25" s="49">
        <v>5225.1887873137839</v>
      </c>
      <c r="H25" s="49">
        <v>5512.1189185758485</v>
      </c>
      <c r="I25" s="49">
        <v>6121.4</v>
      </c>
      <c r="J25" s="49">
        <v>7228.5338097655977</v>
      </c>
      <c r="K25" s="49">
        <v>7499.0986950346451</v>
      </c>
      <c r="L25" s="49">
        <v>6985.5216698235299</v>
      </c>
      <c r="M25" s="49">
        <v>9057.7727145469889</v>
      </c>
      <c r="N25" s="49">
        <v>10416.438621729038</v>
      </c>
      <c r="O25" s="46" t="s">
        <v>32</v>
      </c>
      <c r="Q25" s="23"/>
    </row>
    <row r="26" spans="1:17" ht="24" customHeight="1" x14ac:dyDescent="0.2">
      <c r="A26" s="43" t="s">
        <v>33</v>
      </c>
      <c r="B26" s="44" t="s">
        <v>63</v>
      </c>
      <c r="C26" s="49">
        <v>1334.5568931397097</v>
      </c>
      <c r="D26" s="49">
        <v>1501.4602751189611</v>
      </c>
      <c r="E26" s="49">
        <v>1662.4642887965349</v>
      </c>
      <c r="F26" s="49">
        <v>1906.2907794937564</v>
      </c>
      <c r="G26" s="49">
        <v>1499.9349097163299</v>
      </c>
      <c r="H26" s="49">
        <v>1582.3006457782249</v>
      </c>
      <c r="I26" s="49">
        <v>1757.2</v>
      </c>
      <c r="J26" s="49">
        <v>3716.8562461367801</v>
      </c>
      <c r="K26" s="49">
        <v>3721.7276525423808</v>
      </c>
      <c r="L26" s="49">
        <v>3669.9327985832497</v>
      </c>
      <c r="M26" s="49">
        <v>5643.5579536403138</v>
      </c>
      <c r="N26" s="49">
        <v>6259.5240561952951</v>
      </c>
      <c r="O26" s="46" t="s">
        <v>34</v>
      </c>
      <c r="Q26" s="23"/>
    </row>
    <row r="27" spans="1:17" ht="24" customHeight="1" x14ac:dyDescent="0.2">
      <c r="A27" s="43" t="s">
        <v>44</v>
      </c>
      <c r="B27" s="44" t="s">
        <v>64</v>
      </c>
      <c r="C27" s="49">
        <v>772.19374406671818</v>
      </c>
      <c r="D27" s="49">
        <v>869.45130262550151</v>
      </c>
      <c r="E27" s="49">
        <v>956.41609367795309</v>
      </c>
      <c r="F27" s="49">
        <v>1087.6279707436888</v>
      </c>
      <c r="G27" s="49">
        <v>1597.576792793508</v>
      </c>
      <c r="H27" s="49">
        <v>1731.1899429105417</v>
      </c>
      <c r="I27" s="49">
        <v>2019.8166584870673</v>
      </c>
      <c r="J27" s="49">
        <v>1589.088340928703</v>
      </c>
      <c r="K27" s="49">
        <v>2067.7765540413566</v>
      </c>
      <c r="L27" s="49">
        <v>3414.0885004916627</v>
      </c>
      <c r="M27" s="49">
        <v>2483.1428909350416</v>
      </c>
      <c r="N27" s="49">
        <v>2684.3937158269882</v>
      </c>
      <c r="O27" s="46" t="s">
        <v>45</v>
      </c>
      <c r="Q27" s="23"/>
    </row>
    <row r="28" spans="1:17" ht="24" customHeight="1" x14ac:dyDescent="0.2">
      <c r="A28" s="43" t="s">
        <v>36</v>
      </c>
      <c r="B28" s="44" t="s">
        <v>65</v>
      </c>
      <c r="C28" s="49">
        <v>761.89094999999998</v>
      </c>
      <c r="D28" s="49">
        <v>801.02539999999999</v>
      </c>
      <c r="E28" s="49">
        <v>842.85460230000001</v>
      </c>
      <c r="F28" s="49">
        <v>879.65420200000005</v>
      </c>
      <c r="G28" s="49">
        <v>912.52941299999998</v>
      </c>
      <c r="H28" s="49">
        <v>922.06589099999997</v>
      </c>
      <c r="I28" s="49">
        <v>1011.205188</v>
      </c>
      <c r="J28" s="49">
        <v>1308.79062</v>
      </c>
      <c r="K28" s="49">
        <v>1502.831430486624</v>
      </c>
      <c r="L28" s="49">
        <v>1571.8652585079506</v>
      </c>
      <c r="M28" s="49">
        <v>1786.7266438744548</v>
      </c>
      <c r="N28" s="49">
        <v>2019.001107578134</v>
      </c>
      <c r="O28" s="46" t="s">
        <v>47</v>
      </c>
      <c r="Q28" s="23"/>
    </row>
    <row r="29" spans="1:17" ht="24" customHeight="1" x14ac:dyDescent="0.2">
      <c r="A29" s="43"/>
      <c r="B29" s="44" t="s">
        <v>66</v>
      </c>
      <c r="C29" s="49">
        <v>-5873.6909999999998</v>
      </c>
      <c r="D29" s="49">
        <v>-7261.7020000000002</v>
      </c>
      <c r="E29" s="49">
        <v>-8241.0560000000005</v>
      </c>
      <c r="F29" s="49">
        <v>-9087.6309999999994</v>
      </c>
      <c r="G29" s="49">
        <v>-11435.806</v>
      </c>
      <c r="H29" s="49">
        <v>-13654.231</v>
      </c>
      <c r="I29" s="49">
        <v>-16233</v>
      </c>
      <c r="J29" s="49">
        <v>-19815.455317100001</v>
      </c>
      <c r="K29" s="49">
        <v>-22574.9795217797</v>
      </c>
      <c r="L29" s="49">
        <v>-22475.070671735401</v>
      </c>
      <c r="M29" s="49">
        <v>-27664.615607483003</v>
      </c>
      <c r="N29" s="49">
        <v>-29043</v>
      </c>
      <c r="O29" s="47" t="s">
        <v>39</v>
      </c>
      <c r="Q29" s="23"/>
    </row>
    <row r="30" spans="1:17" ht="24" customHeight="1" x14ac:dyDescent="0.2">
      <c r="A30" s="43"/>
      <c r="B30" s="30" t="s">
        <v>71</v>
      </c>
      <c r="C30" s="31">
        <v>185699.85365</v>
      </c>
      <c r="D30" s="31">
        <v>195355.56490000003</v>
      </c>
      <c r="E30" s="31">
        <v>228220.47250229999</v>
      </c>
      <c r="F30" s="31">
        <v>291134.94220200001</v>
      </c>
      <c r="G30" s="31">
        <v>383429.83253805968</v>
      </c>
      <c r="H30" s="31">
        <v>492249.18253727863</v>
      </c>
      <c r="I30" s="31">
        <v>545367.2615419717</v>
      </c>
      <c r="J30" s="31">
        <v>705159.15981901193</v>
      </c>
      <c r="K30" s="31">
        <v>535310.82681124576</v>
      </c>
      <c r="L30" s="31">
        <v>639952.23755023931</v>
      </c>
      <c r="M30" s="31">
        <v>846683.51983888994</v>
      </c>
      <c r="N30" s="31">
        <v>911591.21610272606</v>
      </c>
      <c r="O30" s="34" t="s">
        <v>70</v>
      </c>
    </row>
    <row r="31" spans="1:17" ht="24" customHeight="1" x14ac:dyDescent="0.2">
      <c r="A31" s="43"/>
      <c r="B31" s="30" t="s">
        <v>68</v>
      </c>
      <c r="C31" s="31">
        <v>99264.353650000005</v>
      </c>
      <c r="D31" s="31">
        <v>109630.50490000003</v>
      </c>
      <c r="E31" s="31">
        <v>121649.9925023</v>
      </c>
      <c r="F31" s="31">
        <v>143467.212202</v>
      </c>
      <c r="G31" s="31">
        <v>167975.14253805971</v>
      </c>
      <c r="H31" s="31">
        <v>200785.48253727861</v>
      </c>
      <c r="I31" s="31">
        <v>237922.68568597169</v>
      </c>
      <c r="J31" s="31">
        <v>292385.59269951412</v>
      </c>
      <c r="K31" s="31">
        <v>296304.81517049577</v>
      </c>
      <c r="L31" s="31">
        <v>322715.23544285045</v>
      </c>
      <c r="M31" s="31">
        <v>361946.53175322327</v>
      </c>
      <c r="N31" s="31">
        <v>396743.82719143404</v>
      </c>
      <c r="O31" s="34" t="s">
        <v>69</v>
      </c>
    </row>
    <row r="32" spans="1:17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9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125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77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41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41</v>
      </c>
    </row>
    <row r="9" spans="1:25" s="2" customFormat="1" ht="24.7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24.75" customHeight="1" x14ac:dyDescent="0.2">
      <c r="A10" s="41"/>
      <c r="B10" s="30" t="s">
        <v>48</v>
      </c>
      <c r="C10" s="33" t="s">
        <v>90</v>
      </c>
      <c r="D10" s="33">
        <v>5.4572888368021877E-2</v>
      </c>
      <c r="E10" s="33">
        <v>0.1788909950924451</v>
      </c>
      <c r="F10" s="33">
        <v>0.28862319318258622</v>
      </c>
      <c r="G10" s="33">
        <v>0.33443000009526513</v>
      </c>
      <c r="H10" s="33">
        <v>0.29413062813660784</v>
      </c>
      <c r="I10" s="33">
        <v>0.10257366549601188</v>
      </c>
      <c r="J10" s="33">
        <v>0.29462570085108131</v>
      </c>
      <c r="K10" s="33">
        <v>-0.25134374096464207</v>
      </c>
      <c r="L10" s="33">
        <v>0.18824454423983772</v>
      </c>
      <c r="M10" s="33">
        <v>0.34169313606998086</v>
      </c>
      <c r="N10" s="33">
        <f>'CP GDP value'!N10/'CP GDP value'!M10-1</f>
        <v>7.7978147555494814E-2</v>
      </c>
      <c r="O10" s="32" t="s">
        <v>40</v>
      </c>
    </row>
    <row r="11" spans="1:25" ht="24.75" customHeight="1" x14ac:dyDescent="0.2">
      <c r="A11" s="43" t="s">
        <v>5</v>
      </c>
      <c r="B11" s="44" t="s">
        <v>67</v>
      </c>
      <c r="C11" s="48" t="s">
        <v>90</v>
      </c>
      <c r="D11" s="48">
        <v>8.5400917449391045E-2</v>
      </c>
      <c r="E11" s="48">
        <v>-3.3204780358729868E-2</v>
      </c>
      <c r="F11" s="48">
        <v>-2.7884698031425126E-2</v>
      </c>
      <c r="G11" s="48">
        <v>-2.5589755189624808E-2</v>
      </c>
      <c r="H11" s="48">
        <v>-4.4394821599105017E-2</v>
      </c>
      <c r="I11" s="48">
        <v>-2.0720703515094696E-3</v>
      </c>
      <c r="J11" s="48">
        <v>3.4814737971740062E-2</v>
      </c>
      <c r="K11" s="48">
        <v>3.5000000000019904E-2</v>
      </c>
      <c r="L11" s="48">
        <v>-3.0209391435680466E-2</v>
      </c>
      <c r="M11" s="48">
        <v>0.12725830049096754</v>
      </c>
      <c r="N11" s="48">
        <f>'CP GDP value'!N11/'CP GDP value'!M11-1</f>
        <v>3.499999999999992E-2</v>
      </c>
      <c r="O11" s="45" t="s">
        <v>38</v>
      </c>
      <c r="V11" s="3"/>
      <c r="W11" s="3"/>
      <c r="X11" s="3"/>
      <c r="Y11" s="3"/>
    </row>
    <row r="12" spans="1:25" ht="24.75" customHeight="1" x14ac:dyDescent="0.2">
      <c r="A12" s="43" t="s">
        <v>6</v>
      </c>
      <c r="B12" s="44" t="s">
        <v>49</v>
      </c>
      <c r="C12" s="48" t="s">
        <v>90</v>
      </c>
      <c r="D12" s="48">
        <v>-8.2193080389423301E-3</v>
      </c>
      <c r="E12" s="48">
        <v>0.24316600070037864</v>
      </c>
      <c r="F12" s="48">
        <v>0.38563446462847883</v>
      </c>
      <c r="G12" s="48">
        <v>0.45905059961306338</v>
      </c>
      <c r="H12" s="48">
        <v>0.35278419792115012</v>
      </c>
      <c r="I12" s="48">
        <v>5.4829729588967702E-2</v>
      </c>
      <c r="J12" s="48">
        <v>0.34259505463785267</v>
      </c>
      <c r="K12" s="48">
        <v>-0.42097549194191042</v>
      </c>
      <c r="L12" s="48">
        <v>0.32731808681125507</v>
      </c>
      <c r="M12" s="48">
        <v>0.52799637137403299</v>
      </c>
      <c r="N12" s="48">
        <f>'CP GDP value'!N12/'CP GDP value'!M12-1</f>
        <v>6.2116986253799134E-2</v>
      </c>
      <c r="O12" s="45" t="s">
        <v>42</v>
      </c>
      <c r="V12" s="3"/>
      <c r="W12" s="3"/>
      <c r="X12" s="3"/>
      <c r="Y12" s="3"/>
    </row>
    <row r="13" spans="1:25" ht="24.75" customHeight="1" x14ac:dyDescent="0.2">
      <c r="A13" s="43" t="s">
        <v>8</v>
      </c>
      <c r="B13" s="44" t="s">
        <v>50</v>
      </c>
      <c r="C13" s="48" t="s">
        <v>90</v>
      </c>
      <c r="D13" s="48">
        <v>4.1385243963579788E-2</v>
      </c>
      <c r="E13" s="48">
        <v>7.5954383544801107E-2</v>
      </c>
      <c r="F13" s="48">
        <v>0.2057755868663389</v>
      </c>
      <c r="G13" s="48">
        <v>0.23103486692443287</v>
      </c>
      <c r="H13" s="48">
        <v>0.15025861749955149</v>
      </c>
      <c r="I13" s="48">
        <v>7.1951112627115954E-2</v>
      </c>
      <c r="J13" s="48">
        <v>0.10991931269345234</v>
      </c>
      <c r="K13" s="48">
        <v>-0.23335844531062433</v>
      </c>
      <c r="L13" s="48">
        <v>0.194180882917248</v>
      </c>
      <c r="M13" s="48">
        <v>0.3393613238932518</v>
      </c>
      <c r="N13" s="48">
        <f>'CP GDP value'!N13/'CP GDP value'!M13-1</f>
        <v>0.1124053893418675</v>
      </c>
      <c r="O13" s="46" t="s">
        <v>9</v>
      </c>
      <c r="V13" s="3"/>
      <c r="W13" s="3"/>
      <c r="X13" s="3"/>
      <c r="Y13" s="3"/>
    </row>
    <row r="14" spans="1:25" ht="24.75" customHeight="1" x14ac:dyDescent="0.2">
      <c r="A14" s="43" t="s">
        <v>43</v>
      </c>
      <c r="B14" s="44" t="s">
        <v>52</v>
      </c>
      <c r="C14" s="48" t="s">
        <v>90</v>
      </c>
      <c r="D14" s="48">
        <v>3.5736264930558592E-2</v>
      </c>
      <c r="E14" s="48">
        <v>0.43114521733165057</v>
      </c>
      <c r="F14" s="48">
        <v>0.19260863548640539</v>
      </c>
      <c r="G14" s="48">
        <v>0.31405867127211273</v>
      </c>
      <c r="H14" s="48">
        <v>0.19561088400519711</v>
      </c>
      <c r="I14" s="48">
        <v>0.21505009719772938</v>
      </c>
      <c r="J14" s="48">
        <v>0.11070212055341311</v>
      </c>
      <c r="K14" s="48">
        <v>4.3651815910327185E-2</v>
      </c>
      <c r="L14" s="48">
        <v>0.12660423602580706</v>
      </c>
      <c r="M14" s="48">
        <v>0.14874606637709786</v>
      </c>
      <c r="N14" s="48">
        <f>'CP GDP value'!N14/'CP GDP value'!M14-1</f>
        <v>0.10052019203361984</v>
      </c>
      <c r="O14" s="46" t="s">
        <v>46</v>
      </c>
      <c r="V14" s="3"/>
      <c r="W14" s="3"/>
      <c r="X14" s="3"/>
      <c r="Y14" s="3"/>
    </row>
    <row r="15" spans="1:25" ht="24.75" customHeight="1" x14ac:dyDescent="0.2">
      <c r="A15" s="43" t="s">
        <v>11</v>
      </c>
      <c r="B15" s="44" t="s">
        <v>51</v>
      </c>
      <c r="C15" s="48" t="s">
        <v>90</v>
      </c>
      <c r="D15" s="48">
        <v>8.1874521522848021E-2</v>
      </c>
      <c r="E15" s="48">
        <v>0.14481206352656062</v>
      </c>
      <c r="F15" s="48">
        <v>0.12937902759995845</v>
      </c>
      <c r="G15" s="48">
        <v>0.25551961915800314</v>
      </c>
      <c r="H15" s="48">
        <v>0.40272422553384279</v>
      </c>
      <c r="I15" s="48">
        <v>0.27394578320338692</v>
      </c>
      <c r="J15" s="48">
        <v>0.39583801758783688</v>
      </c>
      <c r="K15" s="48">
        <v>0.20798851965414533</v>
      </c>
      <c r="L15" s="48">
        <v>4.3762907530375594E-2</v>
      </c>
      <c r="M15" s="48">
        <v>8.8803738064398008E-3</v>
      </c>
      <c r="N15" s="48">
        <f>'CP GDP value'!N15/'CP GDP value'!M15-1</f>
        <v>5.0000000000000044E-2</v>
      </c>
      <c r="O15" s="46" t="s">
        <v>12</v>
      </c>
      <c r="V15" s="3"/>
      <c r="W15" s="3"/>
      <c r="X15" s="3"/>
      <c r="Y15" s="3"/>
    </row>
    <row r="16" spans="1:25" ht="24.75" customHeight="1" x14ac:dyDescent="0.2">
      <c r="A16" s="43" t="s">
        <v>13</v>
      </c>
      <c r="B16" s="44" t="s">
        <v>53</v>
      </c>
      <c r="C16" s="48" t="s">
        <v>90</v>
      </c>
      <c r="D16" s="48">
        <v>0.1291761614690099</v>
      </c>
      <c r="E16" s="48">
        <v>7.3892749565979576E-2</v>
      </c>
      <c r="F16" s="48">
        <v>0.10178368600395427</v>
      </c>
      <c r="G16" s="48">
        <v>0.12524940389514083</v>
      </c>
      <c r="H16" s="48">
        <v>0.13433242174738358</v>
      </c>
      <c r="I16" s="48">
        <v>0.15149698453294258</v>
      </c>
      <c r="J16" s="48">
        <v>0.26010320577061408</v>
      </c>
      <c r="K16" s="48">
        <v>-0.13001492422478944</v>
      </c>
      <c r="L16" s="48">
        <v>1.5634547620565487E-2</v>
      </c>
      <c r="M16" s="48">
        <v>-1.5324230176262499E-2</v>
      </c>
      <c r="N16" s="48">
        <f>'CP GDP value'!N16/'CP GDP value'!M16-1</f>
        <v>0.14477014308911151</v>
      </c>
      <c r="O16" s="46" t="s">
        <v>14</v>
      </c>
      <c r="V16" s="3"/>
      <c r="W16" s="3"/>
      <c r="X16" s="3"/>
      <c r="Y16" s="3"/>
    </row>
    <row r="17" spans="1:25" ht="24.75" customHeight="1" x14ac:dyDescent="0.2">
      <c r="A17" s="43" t="s">
        <v>15</v>
      </c>
      <c r="B17" s="44" t="s">
        <v>54</v>
      </c>
      <c r="C17" s="48" t="s">
        <v>90</v>
      </c>
      <c r="D17" s="48">
        <v>0.39380486838797313</v>
      </c>
      <c r="E17" s="48">
        <v>0.12471828687727049</v>
      </c>
      <c r="F17" s="48">
        <v>0.54052654298316405</v>
      </c>
      <c r="G17" s="48">
        <v>9.5301634225141596E-2</v>
      </c>
      <c r="H17" s="48">
        <v>0.22798700078893774</v>
      </c>
      <c r="I17" s="48">
        <v>0.14123886682306819</v>
      </c>
      <c r="J17" s="48">
        <v>0.37334947826058085</v>
      </c>
      <c r="K17" s="48">
        <v>-7.9787188638151485E-2</v>
      </c>
      <c r="L17" s="48">
        <v>0.37885169331100421</v>
      </c>
      <c r="M17" s="48">
        <v>0.37679895839409294</v>
      </c>
      <c r="N17" s="48">
        <f>'CP GDP value'!N17/'CP GDP value'!M17-1</f>
        <v>0.13400333965346856</v>
      </c>
      <c r="O17" s="46" t="s">
        <v>16</v>
      </c>
      <c r="V17" s="3"/>
      <c r="W17" s="3"/>
      <c r="X17" s="3"/>
      <c r="Y17" s="3"/>
    </row>
    <row r="18" spans="1:25" ht="24.75" customHeight="1" x14ac:dyDescent="0.2">
      <c r="A18" s="43" t="s">
        <v>17</v>
      </c>
      <c r="B18" s="44" t="s">
        <v>55</v>
      </c>
      <c r="C18" s="48" t="s">
        <v>90</v>
      </c>
      <c r="D18" s="48">
        <v>9.9265290645661031E-2</v>
      </c>
      <c r="E18" s="48">
        <v>6.3168089339633582E-2</v>
      </c>
      <c r="F18" s="48">
        <v>0.15303947829701703</v>
      </c>
      <c r="G18" s="48">
        <v>0.21805175220278805</v>
      </c>
      <c r="H18" s="48">
        <v>0.18431119173047472</v>
      </c>
      <c r="I18" s="48">
        <v>0.14043229584421413</v>
      </c>
      <c r="J18" s="48">
        <v>0.39010614214006911</v>
      </c>
      <c r="K18" s="48">
        <v>-7.0889444049750061E-2</v>
      </c>
      <c r="L18" s="48">
        <v>0.20145672641325851</v>
      </c>
      <c r="M18" s="48">
        <v>0.12299551174955448</v>
      </c>
      <c r="N18" s="48">
        <f>'CP GDP value'!N18/'CP GDP value'!M18-1</f>
        <v>0.11490609181827094</v>
      </c>
      <c r="O18" s="46" t="s">
        <v>18</v>
      </c>
      <c r="V18" s="3"/>
      <c r="W18" s="3"/>
      <c r="X18" s="3"/>
      <c r="Y18" s="3"/>
    </row>
    <row r="19" spans="1:25" ht="24.75" customHeight="1" x14ac:dyDescent="0.2">
      <c r="A19" s="43" t="s">
        <v>19</v>
      </c>
      <c r="B19" s="44" t="s">
        <v>56</v>
      </c>
      <c r="C19" s="48" t="s">
        <v>90</v>
      </c>
      <c r="D19" s="48">
        <v>0.37189342090669997</v>
      </c>
      <c r="E19" s="48">
        <v>0.12818294971864264</v>
      </c>
      <c r="F19" s="48">
        <v>0.51573292289661454</v>
      </c>
      <c r="G19" s="48">
        <v>0.23617694050648286</v>
      </c>
      <c r="H19" s="48">
        <v>0.22785119114592334</v>
      </c>
      <c r="I19" s="48">
        <v>0.17031482119039909</v>
      </c>
      <c r="J19" s="48">
        <v>6.0686837900786772E-2</v>
      </c>
      <c r="K19" s="48">
        <v>3.2709571179761143E-2</v>
      </c>
      <c r="L19" s="48">
        <v>-0.2074999104545856</v>
      </c>
      <c r="M19" s="48">
        <v>1.5714888596369159E-2</v>
      </c>
      <c r="N19" s="48">
        <f>'CP GDP value'!N19/'CP GDP value'!M19-1</f>
        <v>2.5087239226781577E-2</v>
      </c>
      <c r="O19" s="46" t="s">
        <v>20</v>
      </c>
      <c r="V19" s="3"/>
      <c r="W19" s="3"/>
      <c r="X19" s="3"/>
      <c r="Y19" s="3"/>
    </row>
    <row r="20" spans="1:25" ht="24.75" customHeight="1" x14ac:dyDescent="0.2">
      <c r="A20" s="43" t="s">
        <v>21</v>
      </c>
      <c r="B20" s="44" t="s">
        <v>57</v>
      </c>
      <c r="C20" s="48" t="s">
        <v>90</v>
      </c>
      <c r="D20" s="48">
        <v>0.12643018777403658</v>
      </c>
      <c r="E20" s="48">
        <v>0.1033216582915284</v>
      </c>
      <c r="F20" s="48">
        <v>0.15655932445797882</v>
      </c>
      <c r="G20" s="48">
        <v>0.17628806802445163</v>
      </c>
      <c r="H20" s="48">
        <v>0.17405745897241065</v>
      </c>
      <c r="I20" s="48">
        <v>0.29242154282638588</v>
      </c>
      <c r="J20" s="48">
        <v>8.3572426797509536E-2</v>
      </c>
      <c r="K20" s="48">
        <v>1.9564746256134358E-2</v>
      </c>
      <c r="L20" s="48">
        <v>-2.7233558407268488E-2</v>
      </c>
      <c r="M20" s="48">
        <v>0.12110397755643576</v>
      </c>
      <c r="N20" s="48">
        <f>'CP GDP value'!N20/'CP GDP value'!M20-1</f>
        <v>5.625336618607002E-2</v>
      </c>
      <c r="O20" s="46" t="s">
        <v>22</v>
      </c>
      <c r="V20" s="3"/>
      <c r="W20" s="3"/>
      <c r="X20" s="3"/>
      <c r="Y20" s="3"/>
    </row>
    <row r="21" spans="1:25" ht="24.75" customHeight="1" x14ac:dyDescent="0.2">
      <c r="A21" s="43" t="s">
        <v>23</v>
      </c>
      <c r="B21" s="44" t="s">
        <v>58</v>
      </c>
      <c r="C21" s="48" t="s">
        <v>90</v>
      </c>
      <c r="D21" s="48">
        <v>0.11687154245189069</v>
      </c>
      <c r="E21" s="48">
        <v>0.1892026408370362</v>
      </c>
      <c r="F21" s="48">
        <v>0.16239890780142896</v>
      </c>
      <c r="G21" s="48">
        <v>0.12327027521160461</v>
      </c>
      <c r="H21" s="48">
        <v>0.23566965443369847</v>
      </c>
      <c r="I21" s="48">
        <v>0.26622797116549313</v>
      </c>
      <c r="J21" s="48">
        <v>0.31699985502971328</v>
      </c>
      <c r="K21" s="48">
        <v>0.11615475201498193</v>
      </c>
      <c r="L21" s="48">
        <v>0.15633147664685132</v>
      </c>
      <c r="M21" s="48">
        <v>0.2590291266966378</v>
      </c>
      <c r="N21" s="48">
        <f>'CP GDP value'!N21/'CP GDP value'!M21-1</f>
        <v>0.15000000000000013</v>
      </c>
      <c r="O21" s="46" t="s">
        <v>24</v>
      </c>
      <c r="V21" s="3"/>
      <c r="W21" s="3"/>
      <c r="X21" s="3"/>
      <c r="Y21" s="3"/>
    </row>
    <row r="22" spans="1:25" ht="24.75" customHeight="1" x14ac:dyDescent="0.2">
      <c r="A22" s="43" t="s">
        <v>25</v>
      </c>
      <c r="B22" s="44" t="s">
        <v>59</v>
      </c>
      <c r="C22" s="48" t="s">
        <v>90</v>
      </c>
      <c r="D22" s="48">
        <v>0.11687154245189091</v>
      </c>
      <c r="E22" s="48">
        <v>0.18920264083703597</v>
      </c>
      <c r="F22" s="48">
        <v>0.16239890780142896</v>
      </c>
      <c r="G22" s="48">
        <v>0.24672479858291263</v>
      </c>
      <c r="H22" s="48">
        <v>0.23566965443369825</v>
      </c>
      <c r="I22" s="48">
        <v>0.21345924861061683</v>
      </c>
      <c r="J22" s="48">
        <v>0.17827853628875778</v>
      </c>
      <c r="K22" s="48">
        <v>-4.0166144247989366E-2</v>
      </c>
      <c r="L22" s="48">
        <v>3.7206390857072558E-2</v>
      </c>
      <c r="M22" s="48">
        <v>6.2567473472803226E-2</v>
      </c>
      <c r="N22" s="48">
        <f>'CP GDP value'!N22/'CP GDP value'!M22-1</f>
        <v>0.14825271724297817</v>
      </c>
      <c r="O22" s="46" t="s">
        <v>26</v>
      </c>
      <c r="V22" s="3"/>
      <c r="W22" s="3"/>
      <c r="X22" s="3"/>
      <c r="Y22" s="3"/>
    </row>
    <row r="23" spans="1:25" ht="24.75" customHeight="1" x14ac:dyDescent="0.2">
      <c r="A23" s="43" t="s">
        <v>27</v>
      </c>
      <c r="B23" s="44" t="s">
        <v>60</v>
      </c>
      <c r="C23" s="48" t="s">
        <v>90</v>
      </c>
      <c r="D23" s="48">
        <v>0.11970000254380886</v>
      </c>
      <c r="E23" s="48">
        <v>0.10752144710826839</v>
      </c>
      <c r="F23" s="48">
        <v>0.12888739824962303</v>
      </c>
      <c r="G23" s="48">
        <v>0.18483224155384836</v>
      </c>
      <c r="H23" s="48">
        <v>0.17449621503333823</v>
      </c>
      <c r="I23" s="48">
        <v>0.28909431455672419</v>
      </c>
      <c r="J23" s="48">
        <v>-6.9904010051817456E-2</v>
      </c>
      <c r="K23" s="48">
        <v>0.17520447402513217</v>
      </c>
      <c r="L23" s="48">
        <v>-0.18153866171089272</v>
      </c>
      <c r="M23" s="48">
        <v>0.21535057708425676</v>
      </c>
      <c r="N23" s="48">
        <f>'CP GDP value'!N23/'CP GDP value'!M23-1</f>
        <v>0.1485956014632881</v>
      </c>
      <c r="O23" s="46" t="s">
        <v>28</v>
      </c>
      <c r="V23" s="3"/>
      <c r="W23" s="3"/>
      <c r="X23" s="3"/>
      <c r="Y23" s="3"/>
    </row>
    <row r="24" spans="1:25" ht="24.75" customHeight="1" x14ac:dyDescent="0.2">
      <c r="A24" s="43" t="s">
        <v>29</v>
      </c>
      <c r="B24" s="44" t="s">
        <v>61</v>
      </c>
      <c r="C24" s="48" t="s">
        <v>90</v>
      </c>
      <c r="D24" s="48">
        <v>3.5640152527629532E-2</v>
      </c>
      <c r="E24" s="48">
        <v>3.1487201697448564E-2</v>
      </c>
      <c r="F24" s="48">
        <v>2.8988428117006748E-2</v>
      </c>
      <c r="G24" s="48">
        <v>2.7742169712645426E-2</v>
      </c>
      <c r="H24" s="48">
        <v>3.3998450213095666E-2</v>
      </c>
      <c r="I24" s="48">
        <v>8.3895940211128783E-2</v>
      </c>
      <c r="J24" s="48">
        <v>0.61209597488418277</v>
      </c>
      <c r="K24" s="48">
        <v>0.10216122028124031</v>
      </c>
      <c r="L24" s="48">
        <v>0.49147025787342891</v>
      </c>
      <c r="M24" s="48">
        <v>9.2744112877665819E-2</v>
      </c>
      <c r="N24" s="48">
        <f>'CP GDP value'!N24/'CP GDP value'!M24-1</f>
        <v>4.0000000000000036E-2</v>
      </c>
      <c r="O24" s="46" t="s">
        <v>30</v>
      </c>
      <c r="V24" s="3"/>
      <c r="W24" s="3"/>
      <c r="X24" s="3"/>
      <c r="Y24" s="3"/>
    </row>
    <row r="25" spans="1:25" ht="24.75" customHeight="1" x14ac:dyDescent="0.2">
      <c r="A25" s="43" t="s">
        <v>31</v>
      </c>
      <c r="B25" s="44" t="s">
        <v>62</v>
      </c>
      <c r="C25" s="48" t="s">
        <v>90</v>
      </c>
      <c r="D25" s="48">
        <v>0.12491128751108938</v>
      </c>
      <c r="E25" s="48">
        <v>0.10873669591657298</v>
      </c>
      <c r="F25" s="48">
        <v>0.14697554553106862</v>
      </c>
      <c r="G25" s="48">
        <v>0.10150750548433018</v>
      </c>
      <c r="H25" s="48">
        <v>5.4912873570941878E-2</v>
      </c>
      <c r="I25" s="48">
        <v>0.11053482162202144</v>
      </c>
      <c r="J25" s="48">
        <v>0.18086284342888859</v>
      </c>
      <c r="K25" s="48">
        <v>3.7430119632769765E-2</v>
      </c>
      <c r="L25" s="48">
        <v>-6.8485166830937749E-2</v>
      </c>
      <c r="M25" s="48">
        <v>0.29664943330936788</v>
      </c>
      <c r="N25" s="48">
        <f>'CP GDP value'!N25/'CP GDP value'!M25-1</f>
        <v>0.15000000000000013</v>
      </c>
      <c r="O25" s="46" t="s">
        <v>32</v>
      </c>
      <c r="V25" s="3"/>
      <c r="W25" s="3"/>
      <c r="X25" s="3"/>
      <c r="Y25" s="3"/>
    </row>
    <row r="26" spans="1:25" ht="24.75" customHeight="1" x14ac:dyDescent="0.2">
      <c r="A26" s="43" t="s">
        <v>33</v>
      </c>
      <c r="B26" s="44" t="s">
        <v>63</v>
      </c>
      <c r="C26" s="48" t="s">
        <v>90</v>
      </c>
      <c r="D26" s="48">
        <v>0.12506277015031597</v>
      </c>
      <c r="E26" s="48">
        <v>0.10723161734320108</v>
      </c>
      <c r="F26" s="48">
        <v>0.14666570123664346</v>
      </c>
      <c r="G26" s="48">
        <v>-0.21316573218978707</v>
      </c>
      <c r="H26" s="48">
        <v>5.4912873570941878E-2</v>
      </c>
      <c r="I26" s="48">
        <v>0.11053484348150167</v>
      </c>
      <c r="J26" s="48">
        <v>1.1152152550288981</v>
      </c>
      <c r="K26" s="48">
        <v>1.3106254541492834E-3</v>
      </c>
      <c r="L26" s="48">
        <v>-1.3916884521023243E-2</v>
      </c>
      <c r="M26" s="48">
        <v>0.53778236915372601</v>
      </c>
      <c r="N26" s="48">
        <f>'CP GDP value'!N26/'CP GDP value'!M26-1</f>
        <v>0.10914499463191651</v>
      </c>
      <c r="O26" s="46" t="s">
        <v>34</v>
      </c>
      <c r="V26" s="3"/>
      <c r="W26" s="3"/>
      <c r="X26" s="3"/>
      <c r="Y26" s="3"/>
    </row>
    <row r="27" spans="1:25" ht="24.75" customHeight="1" x14ac:dyDescent="0.2">
      <c r="A27" s="43" t="s">
        <v>44</v>
      </c>
      <c r="B27" s="44" t="s">
        <v>64</v>
      </c>
      <c r="C27" s="48" t="s">
        <v>90</v>
      </c>
      <c r="D27" s="48">
        <v>0.12594968465631617</v>
      </c>
      <c r="E27" s="48">
        <v>0.10002261287071756</v>
      </c>
      <c r="F27" s="48">
        <v>0.13719120572422927</v>
      </c>
      <c r="G27" s="48">
        <v>0.46886328392339061</v>
      </c>
      <c r="H27" s="48">
        <v>8.3634884232011819E-2</v>
      </c>
      <c r="I27" s="48">
        <v>0.16672157596483927</v>
      </c>
      <c r="J27" s="48">
        <v>-0.21325119572040718</v>
      </c>
      <c r="K27" s="48">
        <v>0.30123448821787724</v>
      </c>
      <c r="L27" s="48">
        <v>0.65109160069496519</v>
      </c>
      <c r="M27" s="48">
        <v>-0.27267764424459284</v>
      </c>
      <c r="N27" s="48">
        <f>'CP GDP value'!N27/'CP GDP value'!M27-1</f>
        <v>8.104681596320229E-2</v>
      </c>
      <c r="O27" s="46" t="s">
        <v>45</v>
      </c>
      <c r="V27" s="3"/>
      <c r="W27" s="3"/>
      <c r="X27" s="3"/>
      <c r="Y27" s="3"/>
    </row>
    <row r="28" spans="1:25" ht="24.75" customHeight="1" x14ac:dyDescent="0.2">
      <c r="A28" s="43" t="s">
        <v>36</v>
      </c>
      <c r="B28" s="44" t="s">
        <v>65</v>
      </c>
      <c r="C28" s="48" t="s">
        <v>90</v>
      </c>
      <c r="D28" s="48">
        <v>5.1364896774269253E-2</v>
      </c>
      <c r="E28" s="48">
        <v>5.2219570440587892E-2</v>
      </c>
      <c r="F28" s="48">
        <v>4.3660673619839718E-2</v>
      </c>
      <c r="G28" s="48">
        <v>3.7372880076345982E-2</v>
      </c>
      <c r="H28" s="48">
        <v>1.045059793595926E-2</v>
      </c>
      <c r="I28" s="48">
        <v>9.6673456712867534E-2</v>
      </c>
      <c r="J28" s="48">
        <v>0.29428788096763592</v>
      </c>
      <c r="K28" s="48">
        <v>0.14825962802715065</v>
      </c>
      <c r="L28" s="48">
        <v>4.5935842584136743E-2</v>
      </c>
      <c r="M28" s="48">
        <v>0.13669198692670093</v>
      </c>
      <c r="N28" s="48">
        <f>'CP GDP value'!N28/'CP GDP value'!M28-1</f>
        <v>0.13000000000000012</v>
      </c>
      <c r="O28" s="46" t="s">
        <v>47</v>
      </c>
      <c r="V28" s="3"/>
      <c r="W28" s="3"/>
      <c r="X28" s="3"/>
      <c r="Y28" s="3"/>
    </row>
    <row r="29" spans="1:25" ht="24.75" customHeight="1" x14ac:dyDescent="0.2">
      <c r="A29" s="43"/>
      <c r="B29" s="44" t="s">
        <v>66</v>
      </c>
      <c r="C29" s="48" t="s">
        <v>90</v>
      </c>
      <c r="D29" s="48">
        <v>0.23630984333360416</v>
      </c>
      <c r="E29" s="48">
        <v>0.13486562792028645</v>
      </c>
      <c r="F29" s="48">
        <v>0.10272651951400391</v>
      </c>
      <c r="G29" s="48">
        <v>0.2583924237240709</v>
      </c>
      <c r="H29" s="48">
        <v>0.19398938736806115</v>
      </c>
      <c r="I29" s="48">
        <v>0.18886226547653995</v>
      </c>
      <c r="J29" s="48">
        <v>0.22068966408550494</v>
      </c>
      <c r="K29" s="48">
        <v>0.13926120598896019</v>
      </c>
      <c r="L29" s="48">
        <v>-4.4256452125641665E-3</v>
      </c>
      <c r="M29" s="48">
        <v>0.23090227441526867</v>
      </c>
      <c r="N29" s="48">
        <f>'CP GDP value'!N29/'CP GDP value'!M29-1</f>
        <v>4.9824816367380009E-2</v>
      </c>
      <c r="O29" s="47" t="s">
        <v>39</v>
      </c>
      <c r="V29" s="3"/>
      <c r="W29" s="3"/>
      <c r="X29" s="3"/>
      <c r="Y29" s="3"/>
    </row>
    <row r="30" spans="1:25" ht="24.75" customHeight="1" x14ac:dyDescent="0.2">
      <c r="A30" s="43"/>
      <c r="B30" s="30" t="s">
        <v>71</v>
      </c>
      <c r="C30" s="33" t="s">
        <v>90</v>
      </c>
      <c r="D30" s="33">
        <v>5.1996332039112581E-2</v>
      </c>
      <c r="E30" s="33">
        <v>0.16823123323424682</v>
      </c>
      <c r="F30" s="33">
        <v>0.27567408396749316</v>
      </c>
      <c r="G30" s="33">
        <v>0.31701756456297203</v>
      </c>
      <c r="H30" s="33">
        <v>0.28380512094978272</v>
      </c>
      <c r="I30" s="33">
        <v>0.10790892273481911</v>
      </c>
      <c r="J30" s="33">
        <v>0.2929986993081406</v>
      </c>
      <c r="K30" s="33">
        <v>-0.24086524388530939</v>
      </c>
      <c r="L30" s="33">
        <v>0.19547785230185677</v>
      </c>
      <c r="M30" s="33">
        <v>0.32304173680214876</v>
      </c>
      <c r="N30" s="33">
        <f>'CP GDP value'!N30/'CP GDP value'!M30-1</f>
        <v>7.6661107418492191E-2</v>
      </c>
      <c r="O30" s="34" t="s">
        <v>70</v>
      </c>
    </row>
    <row r="31" spans="1:25" ht="24.75" customHeight="1" x14ac:dyDescent="0.2">
      <c r="A31" s="43"/>
      <c r="B31" s="30" t="s">
        <v>68</v>
      </c>
      <c r="C31" s="33" t="s">
        <v>90</v>
      </c>
      <c r="D31" s="33">
        <v>0.10442974611561406</v>
      </c>
      <c r="E31" s="33">
        <v>0.10963634266998579</v>
      </c>
      <c r="F31" s="33">
        <v>0.17934419271984336</v>
      </c>
      <c r="G31" s="33">
        <v>0.17082600240083323</v>
      </c>
      <c r="H31" s="33">
        <v>0.19532854387538179</v>
      </c>
      <c r="I31" s="33">
        <v>0.1849596030519689</v>
      </c>
      <c r="J31" s="33">
        <v>0.22891010521555177</v>
      </c>
      <c r="K31" s="33">
        <v>1.3404294085753499E-2</v>
      </c>
      <c r="L31" s="33">
        <v>8.9132605749784988E-2</v>
      </c>
      <c r="M31" s="33">
        <v>0.12156629747132053</v>
      </c>
      <c r="N31" s="33">
        <f>'CP GDP value'!N31/'CP GDP value'!M31-1</f>
        <v>9.6139325523184604E-2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9" spans="1:15" x14ac:dyDescent="0.2">
      <c r="D39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38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6" width="8.7109375" style="4" customWidth="1"/>
    <col min="7" max="14" width="8.7109375" style="2" customWidth="1"/>
    <col min="15" max="15" width="36.7109375" style="2" customWidth="1"/>
    <col min="16" max="16384" width="9.140625" style="1"/>
  </cols>
  <sheetData>
    <row r="5" spans="1:25" s="16" customFormat="1" ht="18" customHeight="1" x14ac:dyDescent="0.25">
      <c r="A5" s="52" t="s">
        <v>126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25" ht="15" x14ac:dyDescent="0.25">
      <c r="A6" s="51" t="s">
        <v>82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5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25" s="11" customFormat="1" ht="12" x14ac:dyDescent="0.2">
      <c r="A8" s="6" t="s">
        <v>41</v>
      </c>
      <c r="B8" s="7"/>
      <c r="C8" s="7"/>
      <c r="D8" s="7"/>
      <c r="E8" s="7"/>
      <c r="F8" s="7"/>
      <c r="G8" s="8"/>
      <c r="H8" s="9"/>
      <c r="I8" s="9"/>
      <c r="J8" s="9"/>
      <c r="K8" s="9"/>
      <c r="L8" s="9"/>
      <c r="M8" s="9"/>
      <c r="N8" s="9"/>
      <c r="O8" s="10" t="s">
        <v>41</v>
      </c>
    </row>
    <row r="9" spans="1:25" s="2" customFormat="1" ht="26.25" customHeight="1" x14ac:dyDescent="0.2">
      <c r="A9" s="38" t="s">
        <v>2</v>
      </c>
      <c r="B9" s="26" t="s">
        <v>3</v>
      </c>
      <c r="C9" s="27">
        <v>2001</v>
      </c>
      <c r="D9" s="27">
        <v>2002</v>
      </c>
      <c r="E9" s="27">
        <v>2003</v>
      </c>
      <c r="F9" s="27">
        <v>2004</v>
      </c>
      <c r="G9" s="27">
        <v>2005</v>
      </c>
      <c r="H9" s="27">
        <v>2006</v>
      </c>
      <c r="I9" s="27">
        <v>2007</v>
      </c>
      <c r="J9" s="27">
        <v>2008</v>
      </c>
      <c r="K9" s="27">
        <v>2009</v>
      </c>
      <c r="L9" s="27">
        <v>2010</v>
      </c>
      <c r="M9" s="28">
        <v>2011</v>
      </c>
      <c r="N9" s="28" t="s">
        <v>143</v>
      </c>
      <c r="O9" s="29" t="s">
        <v>4</v>
      </c>
    </row>
    <row r="10" spans="1:25" ht="26.25" customHeight="1" x14ac:dyDescent="0.2">
      <c r="A10" s="41"/>
      <c r="B10" s="30" t="s">
        <v>48</v>
      </c>
      <c r="C10" s="33">
        <v>0.92102601395884287</v>
      </c>
      <c r="D10" s="33">
        <v>0.92328179692412748</v>
      </c>
      <c r="E10" s="33">
        <v>0.9317064681734768</v>
      </c>
      <c r="F10" s="33">
        <v>0.9411640317976151</v>
      </c>
      <c r="G10" s="33">
        <v>0.95360726601858536</v>
      </c>
      <c r="H10" s="33">
        <v>0.96127702719806951</v>
      </c>
      <c r="I10" s="33">
        <v>0.95664789197529532</v>
      </c>
      <c r="J10" s="33">
        <v>0.9578516577618561</v>
      </c>
      <c r="K10" s="33">
        <v>0.94463022939561847</v>
      </c>
      <c r="L10" s="33">
        <v>0.93891468942073908</v>
      </c>
      <c r="M10" s="33">
        <v>0.95215091036804356</v>
      </c>
      <c r="N10" s="33">
        <f>'CP GDP value'!N10/'CP GDP value'!N$30</f>
        <v>0.95331564173690042</v>
      </c>
      <c r="O10" s="32" t="s">
        <v>40</v>
      </c>
    </row>
    <row r="11" spans="1:25" ht="26.25" customHeight="1" x14ac:dyDescent="0.2">
      <c r="A11" s="43" t="s">
        <v>5</v>
      </c>
      <c r="B11" s="44" t="s">
        <v>67</v>
      </c>
      <c r="C11" s="48">
        <v>2.4918934292437401E-2</v>
      </c>
      <c r="D11" s="48">
        <v>2.5710198143416199E-2</v>
      </c>
      <c r="E11" s="48">
        <v>2.1277034848888141E-2</v>
      </c>
      <c r="F11" s="48">
        <v>1.6213962027663054E-2</v>
      </c>
      <c r="G11" s="48">
        <v>1.1996082006669295E-2</v>
      </c>
      <c r="H11" s="48">
        <v>8.9293288358392401E-3</v>
      </c>
      <c r="I11" s="48">
        <v>8.0429234348105786E-3</v>
      </c>
      <c r="J11" s="48">
        <v>6.4369250418996743E-3</v>
      </c>
      <c r="K11" s="48">
        <v>8.7760669165828017E-3</v>
      </c>
      <c r="L11" s="48">
        <v>7.1192847775861786E-3</v>
      </c>
      <c r="M11" s="48">
        <v>6.0657745223445898E-3</v>
      </c>
      <c r="N11" s="48">
        <f>'CP GDP value'!N11/'CP GDP value'!N$30</f>
        <v>5.8310610343115122E-3</v>
      </c>
      <c r="O11" s="45" t="s">
        <v>38</v>
      </c>
      <c r="V11" s="3"/>
      <c r="W11" s="3"/>
      <c r="X11" s="3"/>
      <c r="Y11" s="3"/>
    </row>
    <row r="12" spans="1:25" ht="26.25" customHeight="1" x14ac:dyDescent="0.2">
      <c r="A12" s="43" t="s">
        <v>6</v>
      </c>
      <c r="B12" s="44" t="s">
        <v>49</v>
      </c>
      <c r="C12" s="48">
        <v>0.46545809434459939</v>
      </c>
      <c r="D12" s="48">
        <v>0.43881555175498349</v>
      </c>
      <c r="E12" s="48">
        <v>0.46696284006215077</v>
      </c>
      <c r="F12" s="48">
        <v>0.50721403924625019</v>
      </c>
      <c r="G12" s="48">
        <v>0.56191425840245146</v>
      </c>
      <c r="H12" s="48">
        <v>0.59210601122314122</v>
      </c>
      <c r="I12" s="48">
        <v>0.56373859880538313</v>
      </c>
      <c r="J12" s="48">
        <v>0.58536227087433901</v>
      </c>
      <c r="K12" s="48">
        <v>0.44648081015746982</v>
      </c>
      <c r="L12" s="48">
        <v>0.49571981078116667</v>
      </c>
      <c r="M12" s="48">
        <v>0.57251260562849293</v>
      </c>
      <c r="N12" s="48">
        <f>'CP GDP value'!N12/'CP GDP value'!N$30</f>
        <v>0.56477879538198017</v>
      </c>
      <c r="O12" s="45" t="s">
        <v>42</v>
      </c>
      <c r="V12" s="3"/>
      <c r="W12" s="3"/>
      <c r="X12" s="3"/>
      <c r="Y12" s="3"/>
    </row>
    <row r="13" spans="1:25" ht="26.25" customHeight="1" x14ac:dyDescent="0.2">
      <c r="A13" s="43" t="s">
        <v>8</v>
      </c>
      <c r="B13" s="44" t="s">
        <v>50</v>
      </c>
      <c r="C13" s="48">
        <v>9.2547849422614722E-2</v>
      </c>
      <c r="D13" s="48">
        <v>9.1614354360401884E-2</v>
      </c>
      <c r="E13" s="48">
        <v>8.4377872603869947E-2</v>
      </c>
      <c r="F13" s="48">
        <v>7.9754523617065989E-2</v>
      </c>
      <c r="G13" s="48">
        <v>7.4547676514956571E-2</v>
      </c>
      <c r="H13" s="48">
        <v>6.6792931362089414E-2</v>
      </c>
      <c r="I13" s="48">
        <v>6.4625129033603498E-2</v>
      </c>
      <c r="J13" s="48">
        <v>5.5474672045751898E-2</v>
      </c>
      <c r="K13" s="48">
        <v>5.6023240248814464E-2</v>
      </c>
      <c r="L13" s="48">
        <v>5.5962460848100859E-2</v>
      </c>
      <c r="M13" s="48">
        <v>5.6652752188304886E-2</v>
      </c>
      <c r="N13" s="48">
        <f>'CP GDP value'!N13/'CP GDP value'!N$30</f>
        <v>5.8533577948612379E-2</v>
      </c>
      <c r="O13" s="46" t="s">
        <v>9</v>
      </c>
      <c r="V13" s="3"/>
      <c r="W13" s="3"/>
      <c r="X13" s="3"/>
      <c r="Y13" s="3"/>
    </row>
    <row r="14" spans="1:25" ht="26.25" customHeight="1" x14ac:dyDescent="0.2">
      <c r="A14" s="43" t="s">
        <v>43</v>
      </c>
      <c r="B14" s="44" t="s">
        <v>52</v>
      </c>
      <c r="C14" s="48">
        <v>2.0205427529613386E-2</v>
      </c>
      <c r="D14" s="48">
        <v>1.9893124532366507E-2</v>
      </c>
      <c r="E14" s="48">
        <v>2.4370132575089801E-2</v>
      </c>
      <c r="F14" s="48">
        <v>2.2783272720104317E-2</v>
      </c>
      <c r="G14" s="48">
        <v>2.2732086407477037E-2</v>
      </c>
      <c r="H14" s="48">
        <v>2.1170448287991576E-2</v>
      </c>
      <c r="I14" s="48">
        <v>2.3217752580733182E-2</v>
      </c>
      <c r="J14" s="48">
        <v>1.9944341042031601E-2</v>
      </c>
      <c r="K14" s="48">
        <v>2.7419305436868196E-2</v>
      </c>
      <c r="L14" s="48">
        <v>2.5839630232029832E-2</v>
      </c>
      <c r="M14" s="48">
        <v>2.2435553437209446E-2</v>
      </c>
      <c r="N14" s="48">
        <f>'CP GDP value'!N14/'CP GDP value'!N$30</f>
        <v>2.2932731020905275E-2</v>
      </c>
      <c r="O14" s="46" t="s">
        <v>46</v>
      </c>
      <c r="V14" s="3"/>
      <c r="W14" s="3"/>
      <c r="X14" s="3"/>
      <c r="Y14" s="3"/>
    </row>
    <row r="15" spans="1:25" ht="26.25" customHeight="1" x14ac:dyDescent="0.2">
      <c r="A15" s="43" t="s">
        <v>11</v>
      </c>
      <c r="B15" s="44" t="s">
        <v>51</v>
      </c>
      <c r="C15" s="48">
        <v>8.0709024295991957E-2</v>
      </c>
      <c r="D15" s="48">
        <v>8.3001275178928871E-2</v>
      </c>
      <c r="E15" s="48">
        <v>8.1337374322599063E-2</v>
      </c>
      <c r="F15" s="48">
        <v>7.2009556260869814E-2</v>
      </c>
      <c r="G15" s="48">
        <v>6.864708040730251E-2</v>
      </c>
      <c r="H15" s="48">
        <v>7.5005872097046594E-2</v>
      </c>
      <c r="I15" s="48">
        <v>8.6246633195855252E-2</v>
      </c>
      <c r="J15" s="48">
        <v>9.3106303639860125E-2</v>
      </c>
      <c r="K15" s="48">
        <v>0.14815728696183125</v>
      </c>
      <c r="L15" s="48">
        <v>0.12935503599111972</v>
      </c>
      <c r="M15" s="48">
        <v>9.8639183809801634E-2</v>
      </c>
      <c r="N15" s="48">
        <f>'CP GDP value'!N15/'CP GDP value'!N$30</f>
        <v>9.619660475023939E-2</v>
      </c>
      <c r="O15" s="46" t="s">
        <v>12</v>
      </c>
      <c r="V15" s="3"/>
      <c r="W15" s="3"/>
      <c r="X15" s="3"/>
      <c r="Y15" s="3"/>
    </row>
    <row r="16" spans="1:25" ht="26.25" customHeight="1" x14ac:dyDescent="0.2">
      <c r="A16" s="43" t="s">
        <v>13</v>
      </c>
      <c r="B16" s="44" t="s">
        <v>53</v>
      </c>
      <c r="C16" s="48">
        <v>7.0253121536000204E-2</v>
      </c>
      <c r="D16" s="48">
        <v>7.5407249713002958E-2</v>
      </c>
      <c r="E16" s="48">
        <v>6.931786826766656E-2</v>
      </c>
      <c r="F16" s="48">
        <v>5.9868972307061744E-2</v>
      </c>
      <c r="G16" s="48">
        <v>5.1151577027517159E-2</v>
      </c>
      <c r="H16" s="48">
        <v>4.5196028041152352E-2</v>
      </c>
      <c r="I16" s="48">
        <v>4.6974159097651652E-2</v>
      </c>
      <c r="J16" s="48">
        <v>4.577907812204482E-2</v>
      </c>
      <c r="K16" s="48">
        <v>5.2463827308822805E-2</v>
      </c>
      <c r="L16" s="48">
        <v>4.4571361495859441E-2</v>
      </c>
      <c r="M16" s="48">
        <v>3.3172301728823433E-2</v>
      </c>
      <c r="N16" s="48">
        <f>'CP GDP value'!N16/'CP GDP value'!N$30</f>
        <v>3.5270764714211832E-2</v>
      </c>
      <c r="O16" s="46" t="s">
        <v>14</v>
      </c>
      <c r="V16" s="3"/>
      <c r="W16" s="3"/>
      <c r="X16" s="3"/>
      <c r="Y16" s="3"/>
    </row>
    <row r="17" spans="1:25" ht="26.25" customHeight="1" x14ac:dyDescent="0.2">
      <c r="A17" s="43" t="s">
        <v>15</v>
      </c>
      <c r="B17" s="44" t="s">
        <v>54</v>
      </c>
      <c r="C17" s="48">
        <v>1.7703413107385876E-2</v>
      </c>
      <c r="D17" s="48">
        <v>2.3455503241469933E-2</v>
      </c>
      <c r="E17" s="48">
        <v>2.2581859372613262E-2</v>
      </c>
      <c r="F17" s="48">
        <v>2.7270252010787373E-2</v>
      </c>
      <c r="G17" s="48">
        <v>2.2679387425678252E-2</v>
      </c>
      <c r="H17" s="48">
        <v>2.1693318160302278E-2</v>
      </c>
      <c r="I17" s="48">
        <v>2.2345932347745314E-2</v>
      </c>
      <c r="J17" s="48">
        <v>2.3734574943844299E-2</v>
      </c>
      <c r="K17" s="48">
        <v>2.877072846372709E-2</v>
      </c>
      <c r="L17" s="48">
        <v>3.3183858307049952E-2</v>
      </c>
      <c r="M17" s="48">
        <v>3.4532169531606982E-2</v>
      </c>
      <c r="N17" s="48">
        <f>'CP GDP value'!N17/'CP GDP value'!N$30</f>
        <v>3.6371329199598325E-2</v>
      </c>
      <c r="O17" s="46" t="s">
        <v>16</v>
      </c>
      <c r="V17" s="3"/>
      <c r="W17" s="3"/>
      <c r="X17" s="3"/>
      <c r="Y17" s="3"/>
    </row>
    <row r="18" spans="1:25" ht="26.25" customHeight="1" x14ac:dyDescent="0.2">
      <c r="A18" s="43" t="s">
        <v>17</v>
      </c>
      <c r="B18" s="44" t="s">
        <v>55</v>
      </c>
      <c r="C18" s="48">
        <v>1.1815846684163502E-2</v>
      </c>
      <c r="D18" s="48">
        <v>1.2346763713819342E-2</v>
      </c>
      <c r="E18" s="48">
        <v>1.1236375825022255E-2</v>
      </c>
      <c r="F18" s="48">
        <v>1.0156187291144359E-2</v>
      </c>
      <c r="G18" s="48">
        <v>9.3930119525650231E-3</v>
      </c>
      <c r="H18" s="48">
        <v>8.6650606061229526E-3</v>
      </c>
      <c r="I18" s="48">
        <v>8.9194289872465624E-3</v>
      </c>
      <c r="J18" s="48">
        <v>9.5893004580654799E-3</v>
      </c>
      <c r="K18" s="48">
        <v>1.173641465892934E-2</v>
      </c>
      <c r="L18" s="48">
        <v>1.1795111309502863E-2</v>
      </c>
      <c r="M18" s="48">
        <v>1.0011669845861366E-2</v>
      </c>
      <c r="N18" s="48">
        <f>'CP GDP value'!N18/'CP GDP value'!N$30</f>
        <v>1.0367302787770798E-2</v>
      </c>
      <c r="O18" s="46" t="s">
        <v>18</v>
      </c>
      <c r="V18" s="3"/>
      <c r="W18" s="3"/>
      <c r="X18" s="3"/>
      <c r="Y18" s="3"/>
    </row>
    <row r="19" spans="1:25" ht="26.25" customHeight="1" x14ac:dyDescent="0.2">
      <c r="A19" s="43" t="s">
        <v>19</v>
      </c>
      <c r="B19" s="44" t="s">
        <v>56</v>
      </c>
      <c r="C19" s="48">
        <v>2.8339061632364323E-2</v>
      </c>
      <c r="D19" s="48">
        <v>3.6956566314971365E-2</v>
      </c>
      <c r="E19" s="48">
        <v>3.5689653563933457E-2</v>
      </c>
      <c r="F19" s="48">
        <v>4.240580222918984E-2</v>
      </c>
      <c r="G19" s="48">
        <v>3.9802866924404198E-2</v>
      </c>
      <c r="H19" s="48">
        <v>3.8068081180417761E-2</v>
      </c>
      <c r="I19" s="48">
        <v>4.0212366473002727E-2</v>
      </c>
      <c r="J19" s="48">
        <v>3.298744837220606E-2</v>
      </c>
      <c r="K19" s="48">
        <v>4.4875370793362346E-2</v>
      </c>
      <c r="L19" s="48">
        <v>2.9748552266063669E-2</v>
      </c>
      <c r="M19" s="48">
        <v>2.2838317651158662E-2</v>
      </c>
      <c r="N19" s="48">
        <f>'CP GDP value'!N19/'CP GDP value'!N$30</f>
        <v>2.1744324029446604E-2</v>
      </c>
      <c r="O19" s="46" t="s">
        <v>20</v>
      </c>
      <c r="V19" s="3"/>
      <c r="W19" s="3"/>
      <c r="X19" s="3"/>
      <c r="Y19" s="3"/>
    </row>
    <row r="20" spans="1:25" ht="26.25" customHeight="1" x14ac:dyDescent="0.2">
      <c r="A20" s="43" t="s">
        <v>21</v>
      </c>
      <c r="B20" s="44" t="s">
        <v>57</v>
      </c>
      <c r="C20" s="48">
        <v>5.7289425871338055E-2</v>
      </c>
      <c r="D20" s="48">
        <v>6.1342931316721347E-2</v>
      </c>
      <c r="E20" s="48">
        <v>5.7934579028035053E-2</v>
      </c>
      <c r="F20" s="48">
        <v>5.2524997117625094E-2</v>
      </c>
      <c r="G20" s="48">
        <v>4.6912455114433628E-2</v>
      </c>
      <c r="H20" s="48">
        <v>4.2902086108724632E-2</v>
      </c>
      <c r="I20" s="48">
        <v>5.0047056379182046E-2</v>
      </c>
      <c r="J20" s="48">
        <v>4.194096278973778E-2</v>
      </c>
      <c r="K20" s="48">
        <v>5.6329296926561127E-2</v>
      </c>
      <c r="L20" s="48">
        <v>4.5835436953653837E-2</v>
      </c>
      <c r="M20" s="48">
        <v>3.8839508423960632E-2</v>
      </c>
      <c r="N20" s="48">
        <f>'CP GDP value'!N20/'CP GDP value'!N$30</f>
        <v>3.8103318891294084E-2</v>
      </c>
      <c r="O20" s="46" t="s">
        <v>22</v>
      </c>
      <c r="V20" s="3"/>
      <c r="W20" s="3"/>
      <c r="X20" s="3"/>
      <c r="Y20" s="3"/>
    </row>
    <row r="21" spans="1:25" ht="26.25" customHeight="1" x14ac:dyDescent="0.2">
      <c r="A21" s="43" t="s">
        <v>23</v>
      </c>
      <c r="B21" s="44" t="s">
        <v>58</v>
      </c>
      <c r="C21" s="48">
        <v>3.2172544480487592E-2</v>
      </c>
      <c r="D21" s="48">
        <v>3.4156582379783702E-2</v>
      </c>
      <c r="E21" s="48">
        <v>3.4769741479649223E-2</v>
      </c>
      <c r="F21" s="48">
        <v>3.1682316062095518E-2</v>
      </c>
      <c r="G21" s="48">
        <v>2.7021510449042663E-2</v>
      </c>
      <c r="H21" s="48">
        <v>2.6008355889827604E-2</v>
      </c>
      <c r="I21" s="48">
        <v>2.9724923263939624E-2</v>
      </c>
      <c r="J21" s="48">
        <v>3.0276689102877712E-2</v>
      </c>
      <c r="K21" s="48">
        <v>4.4515772918124218E-2</v>
      </c>
      <c r="L21" s="48">
        <v>4.3058087051447202E-2</v>
      </c>
      <c r="M21" s="48">
        <v>4.0974811473931824E-2</v>
      </c>
      <c r="N21" s="48">
        <f>'CP GDP value'!N21/'CP GDP value'!N$30</f>
        <v>4.3765891486508321E-2</v>
      </c>
      <c r="O21" s="46" t="s">
        <v>24</v>
      </c>
      <c r="V21" s="3"/>
      <c r="W21" s="3"/>
      <c r="X21" s="3"/>
      <c r="Y21" s="3"/>
    </row>
    <row r="22" spans="1:25" ht="26.25" customHeight="1" x14ac:dyDescent="0.2">
      <c r="A22" s="43" t="s">
        <v>25</v>
      </c>
      <c r="B22" s="44" t="s">
        <v>59</v>
      </c>
      <c r="C22" s="48">
        <v>2.8682274450341064E-2</v>
      </c>
      <c r="D22" s="48">
        <v>3.0451072052967824E-2</v>
      </c>
      <c r="E22" s="48">
        <v>3.0997711986739087E-2</v>
      </c>
      <c r="F22" s="48">
        <v>2.8245228942541518E-2</v>
      </c>
      <c r="G22" s="48">
        <v>2.6737705184671133E-2</v>
      </c>
      <c r="H22" s="48">
        <v>2.5735191725555547E-2</v>
      </c>
      <c r="I22" s="48">
        <v>2.8186979789869823E-2</v>
      </c>
      <c r="J22" s="48">
        <v>2.5686115003038905E-2</v>
      </c>
      <c r="K22" s="48">
        <v>3.2476978038575799E-2</v>
      </c>
      <c r="L22" s="48">
        <v>2.8177292546637745E-2</v>
      </c>
      <c r="M22" s="48">
        <v>2.2629879101888278E-2</v>
      </c>
      <c r="N22" s="48">
        <f>'CP GDP value'!N22/'CP GDP value'!N$30</f>
        <v>2.413463251396444E-2</v>
      </c>
      <c r="O22" s="46" t="s">
        <v>26</v>
      </c>
      <c r="V22" s="3"/>
      <c r="W22" s="3"/>
      <c r="X22" s="3"/>
      <c r="Y22" s="3"/>
    </row>
    <row r="23" spans="1:25" ht="26.25" customHeight="1" x14ac:dyDescent="0.2">
      <c r="A23" s="43" t="s">
        <v>27</v>
      </c>
      <c r="B23" s="44" t="s">
        <v>60</v>
      </c>
      <c r="C23" s="48">
        <v>1.9018761370344892E-2</v>
      </c>
      <c r="D23" s="48">
        <v>2.0242757988973216E-2</v>
      </c>
      <c r="E23" s="48">
        <v>1.919079715010041E-2</v>
      </c>
      <c r="F23" s="48">
        <v>1.69825893128869E-2</v>
      </c>
      <c r="G23" s="48">
        <v>1.5278094920209487E-2</v>
      </c>
      <c r="H23" s="48">
        <v>1.3977249633831313E-2</v>
      </c>
      <c r="I23" s="48">
        <v>1.6263063385783972E-2</v>
      </c>
      <c r="J23" s="48">
        <v>1.1698550081670258E-2</v>
      </c>
      <c r="K23" s="48">
        <v>1.8110339811010942E-2</v>
      </c>
      <c r="L23" s="48">
        <v>1.2398902187982836E-2</v>
      </c>
      <c r="M23" s="48">
        <v>1.1389673137446647E-2</v>
      </c>
      <c r="N23" s="48">
        <f>'CP GDP value'!N23/'CP GDP value'!N$30</f>
        <v>1.2150646454707346E-2</v>
      </c>
      <c r="O23" s="46" t="s">
        <v>28</v>
      </c>
      <c r="V23" s="3"/>
      <c r="W23" s="3"/>
      <c r="X23" s="3"/>
      <c r="Y23" s="3"/>
    </row>
    <row r="24" spans="1:25" ht="26.25" customHeight="1" x14ac:dyDescent="0.2">
      <c r="A24" s="43" t="s">
        <v>29</v>
      </c>
      <c r="B24" s="44" t="s">
        <v>61</v>
      </c>
      <c r="C24" s="48">
        <v>4.9211776532813646E-2</v>
      </c>
      <c r="D24" s="48">
        <v>4.8446643968625427E-2</v>
      </c>
      <c r="E24" s="48">
        <v>4.2775857892861105E-2</v>
      </c>
      <c r="F24" s="48">
        <v>3.4504003277731572E-2</v>
      </c>
      <c r="G24" s="48">
        <v>2.692539579318004E-2</v>
      </c>
      <c r="H24" s="48">
        <v>2.1686171107438191E-2</v>
      </c>
      <c r="I24" s="48">
        <v>2.1216141814305298E-2</v>
      </c>
      <c r="J24" s="48">
        <v>2.6452042712583293E-2</v>
      </c>
      <c r="K24" s="48">
        <v>3.8404796302894631E-2</v>
      </c>
      <c r="L24" s="48">
        <v>4.7913569737126113E-2</v>
      </c>
      <c r="M24" s="48">
        <v>3.957340860897398E-2</v>
      </c>
      <c r="N24" s="48">
        <f>'CP GDP value'!N24/'CP GDP value'!N$30</f>
        <v>3.8225904762189671E-2</v>
      </c>
      <c r="O24" s="46" t="s">
        <v>30</v>
      </c>
      <c r="V24" s="3"/>
      <c r="W24" s="3"/>
      <c r="X24" s="3"/>
      <c r="Y24" s="3"/>
    </row>
    <row r="25" spans="1:25" ht="26.25" customHeight="1" x14ac:dyDescent="0.2">
      <c r="A25" s="43" t="s">
        <v>31</v>
      </c>
      <c r="B25" s="44" t="s">
        <v>62</v>
      </c>
      <c r="C25" s="48">
        <v>1.7856737293188058E-2</v>
      </c>
      <c r="D25" s="48">
        <v>1.9094406251675626E-2</v>
      </c>
      <c r="E25" s="48">
        <v>1.8121985010930253E-2</v>
      </c>
      <c r="F25" s="48">
        <v>1.6293717890209357E-2</v>
      </c>
      <c r="G25" s="48">
        <v>1.3627496725349679E-2</v>
      </c>
      <c r="H25" s="48">
        <v>1.119782239182979E-2</v>
      </c>
      <c r="I25" s="48">
        <v>1.1224362794884955E-2</v>
      </c>
      <c r="J25" s="48">
        <v>1.0250925211864074E-2</v>
      </c>
      <c r="K25" s="48">
        <v>1.4008867968737867E-2</v>
      </c>
      <c r="L25" s="48">
        <v>1.0915692234414812E-2</v>
      </c>
      <c r="M25" s="48">
        <v>1.0697943803453899E-2</v>
      </c>
      <c r="N25" s="48">
        <f>'CP GDP value'!N25/'CP GDP value'!N$30</f>
        <v>1.1426655322834114E-2</v>
      </c>
      <c r="O25" s="46" t="s">
        <v>32</v>
      </c>
      <c r="V25" s="3"/>
      <c r="W25" s="3"/>
      <c r="X25" s="3"/>
      <c r="Y25" s="3"/>
    </row>
    <row r="26" spans="1:25" ht="26.25" customHeight="1" x14ac:dyDescent="0.2">
      <c r="A26" s="43" t="s">
        <v>33</v>
      </c>
      <c r="B26" s="44" t="s">
        <v>63</v>
      </c>
      <c r="C26" s="48">
        <v>7.186634059793238E-3</v>
      </c>
      <c r="D26" s="48">
        <v>7.6857819529612022E-3</v>
      </c>
      <c r="E26" s="48">
        <v>7.2844660716394789E-3</v>
      </c>
      <c r="F26" s="48">
        <v>6.54779108641347E-3</v>
      </c>
      <c r="G26" s="48">
        <v>3.9118889101239784E-3</v>
      </c>
      <c r="H26" s="48">
        <v>3.2144302152465136E-3</v>
      </c>
      <c r="I26" s="48">
        <v>3.2220489272342672E-3</v>
      </c>
      <c r="J26" s="48">
        <v>5.2709465577824421E-3</v>
      </c>
      <c r="K26" s="48">
        <v>6.9524610116930953E-3</v>
      </c>
      <c r="L26" s="48">
        <v>5.7346979715734523E-3</v>
      </c>
      <c r="M26" s="48">
        <v>6.6654869516229523E-3</v>
      </c>
      <c r="N26" s="48">
        <f>'CP GDP value'!N26/'CP GDP value'!N$30</f>
        <v>6.8665910175794379E-3</v>
      </c>
      <c r="O26" s="46" t="s">
        <v>34</v>
      </c>
      <c r="V26" s="3"/>
      <c r="W26" s="3"/>
      <c r="X26" s="3"/>
      <c r="Y26" s="3"/>
    </row>
    <row r="27" spans="1:25" ht="26.25" customHeight="1" x14ac:dyDescent="0.2">
      <c r="A27" s="43" t="s">
        <v>44</v>
      </c>
      <c r="B27" s="44" t="s">
        <v>64</v>
      </c>
      <c r="C27" s="48">
        <v>4.1582894595173963E-3</v>
      </c>
      <c r="D27" s="48">
        <v>4.4506093444052252E-3</v>
      </c>
      <c r="E27" s="48">
        <v>4.1907550325850562E-3</v>
      </c>
      <c r="F27" s="48">
        <v>3.7358207933318186E-3</v>
      </c>
      <c r="G27" s="48">
        <v>4.1665427601670271E-3</v>
      </c>
      <c r="H27" s="48">
        <v>3.5168975476753315E-3</v>
      </c>
      <c r="I27" s="48">
        <v>3.7035898575507385E-3</v>
      </c>
      <c r="J27" s="48">
        <v>2.2535172645797622E-3</v>
      </c>
      <c r="K27" s="48">
        <v>3.8627587010685825E-3</v>
      </c>
      <c r="L27" s="48">
        <v>5.3349114202036682E-3</v>
      </c>
      <c r="M27" s="48">
        <v>2.9327875560959814E-3</v>
      </c>
      <c r="N27" s="48">
        <f>'CP GDP value'!N27/'CP GDP value'!N$30</f>
        <v>2.9447340742305783E-3</v>
      </c>
      <c r="O27" s="46" t="s">
        <v>45</v>
      </c>
      <c r="V27" s="3"/>
      <c r="W27" s="3"/>
      <c r="X27" s="3"/>
      <c r="Y27" s="3"/>
    </row>
    <row r="28" spans="1:25" ht="26.25" customHeight="1" x14ac:dyDescent="0.2">
      <c r="A28" s="43" t="s">
        <v>36</v>
      </c>
      <c r="B28" s="44" t="s">
        <v>65</v>
      </c>
      <c r="C28" s="48">
        <v>4.1028085645989955E-3</v>
      </c>
      <c r="D28" s="48">
        <v>4.1003459533391559E-3</v>
      </c>
      <c r="E28" s="48">
        <v>3.6931594832777578E-3</v>
      </c>
      <c r="F28" s="48">
        <v>3.021465562830531E-3</v>
      </c>
      <c r="G28" s="48">
        <v>2.3799124000332479E-3</v>
      </c>
      <c r="H28" s="48">
        <v>1.8731689634246794E-3</v>
      </c>
      <c r="I28" s="48">
        <v>1.8541728836837729E-3</v>
      </c>
      <c r="J28" s="48">
        <v>1.8560215828947295E-3</v>
      </c>
      <c r="K28" s="48">
        <v>2.8073996549607106E-3</v>
      </c>
      <c r="L28" s="48">
        <v>2.4562227714448014E-3</v>
      </c>
      <c r="M28" s="48">
        <v>2.1102650541898345E-3</v>
      </c>
      <c r="N28" s="48">
        <f>'CP GDP value'!N28/'CP GDP value'!N$30</f>
        <v>2.214809743571087E-3</v>
      </c>
      <c r="O28" s="46" t="s">
        <v>47</v>
      </c>
      <c r="V28" s="3"/>
      <c r="W28" s="3"/>
      <c r="X28" s="3"/>
      <c r="Y28" s="3"/>
    </row>
    <row r="29" spans="1:25" ht="26.25" customHeight="1" x14ac:dyDescent="0.2">
      <c r="A29" s="43"/>
      <c r="B29" s="44" t="s">
        <v>66</v>
      </c>
      <c r="C29" s="48">
        <v>-3.1630024927593689E-2</v>
      </c>
      <c r="D29" s="48">
        <v>-3.7171718162813387E-2</v>
      </c>
      <c r="E29" s="48">
        <v>-3.6110064577650668E-2</v>
      </c>
      <c r="F29" s="48">
        <v>-3.1214497755802432E-2</v>
      </c>
      <c r="G29" s="48">
        <v>-2.9825029326232381E-2</v>
      </c>
      <c r="H29" s="48">
        <v>-2.773845337765685E-2</v>
      </c>
      <c r="I29" s="48">
        <v>-2.9765263052466344E-2</v>
      </c>
      <c r="J29" s="48">
        <v>-2.8100684847071816E-2</v>
      </c>
      <c r="K29" s="48">
        <v>-4.2171722280034872E-2</v>
      </c>
      <c r="L29" s="48">
        <v>-3.5119918882963515E-2</v>
      </c>
      <c r="M29" s="48">
        <v>-3.2674092455168051E-2</v>
      </c>
      <c r="N29" s="48">
        <f>'CP GDP value'!N29/'CP GDP value'!N$30</f>
        <v>-3.1859675133955198E-2</v>
      </c>
      <c r="O29" s="47" t="s">
        <v>39</v>
      </c>
      <c r="V29" s="3"/>
      <c r="W29" s="3"/>
      <c r="X29" s="3"/>
      <c r="Y29" s="3"/>
    </row>
    <row r="30" spans="1:25" ht="26.25" customHeight="1" x14ac:dyDescent="0.2">
      <c r="A30" s="43"/>
      <c r="B30" s="30" t="s">
        <v>71</v>
      </c>
      <c r="C30" s="33">
        <v>1</v>
      </c>
      <c r="D30" s="33">
        <v>1</v>
      </c>
      <c r="E30" s="33">
        <v>1</v>
      </c>
      <c r="F30" s="33">
        <v>1</v>
      </c>
      <c r="G30" s="33">
        <v>1</v>
      </c>
      <c r="H30" s="33">
        <v>1</v>
      </c>
      <c r="I30" s="33">
        <v>1</v>
      </c>
      <c r="J30" s="33">
        <v>1</v>
      </c>
      <c r="K30" s="33">
        <v>1</v>
      </c>
      <c r="L30" s="33">
        <v>1</v>
      </c>
      <c r="M30" s="33">
        <v>1</v>
      </c>
      <c r="N30" s="33">
        <f>'CP GDP value'!N30/'CP GDP value'!N$30</f>
        <v>1</v>
      </c>
      <c r="O30" s="34" t="s">
        <v>70</v>
      </c>
    </row>
    <row r="31" spans="1:25" ht="26.25" customHeight="1" x14ac:dyDescent="0.2">
      <c r="A31" s="43"/>
      <c r="B31" s="30" t="s">
        <v>68</v>
      </c>
      <c r="C31" s="33">
        <v>0.53454190565540061</v>
      </c>
      <c r="D31" s="33">
        <v>0.56118444824501656</v>
      </c>
      <c r="E31" s="33">
        <v>0.53303715993784917</v>
      </c>
      <c r="F31" s="33">
        <v>0.49278596075374981</v>
      </c>
      <c r="G31" s="33">
        <v>0.43808574159754848</v>
      </c>
      <c r="H31" s="33">
        <v>0.40789398877685873</v>
      </c>
      <c r="I31" s="33">
        <v>0.43626140119461693</v>
      </c>
      <c r="J31" s="33">
        <v>0.41463772912566094</v>
      </c>
      <c r="K31" s="33">
        <v>0.55351918984253023</v>
      </c>
      <c r="L31" s="33">
        <v>0.50428018921883333</v>
      </c>
      <c r="M31" s="33">
        <v>0.42748739437150707</v>
      </c>
      <c r="N31" s="33">
        <f>'CP GDP value'!N31/'CP GDP value'!N$30</f>
        <v>0.43522120461801977</v>
      </c>
      <c r="O31" s="34" t="s">
        <v>69</v>
      </c>
    </row>
    <row r="32" spans="1:25" customFormat="1" ht="15" x14ac:dyDescent="0.25">
      <c r="A32" s="25" t="s">
        <v>145</v>
      </c>
      <c r="B32" s="24"/>
      <c r="C32" s="24"/>
      <c r="D32" s="24"/>
      <c r="E32" s="24"/>
      <c r="F32" s="13"/>
      <c r="G32" s="13"/>
      <c r="H32" s="14"/>
      <c r="I32" s="14"/>
      <c r="J32" s="14"/>
      <c r="K32" s="14"/>
      <c r="L32" s="14"/>
      <c r="M32" s="14"/>
      <c r="N32" s="2"/>
      <c r="O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 t="s">
        <v>146</v>
      </c>
    </row>
    <row r="38" spans="1:15" x14ac:dyDescent="0.2">
      <c r="D38" s="5"/>
    </row>
  </sheetData>
  <mergeCells count="4">
    <mergeCell ref="A6:O6"/>
    <mergeCell ref="A7:O7"/>
    <mergeCell ref="A5:O5"/>
    <mergeCell ref="A33:B33"/>
  </mergeCells>
  <pageMargins left="0.7" right="0.7" top="0.75" bottom="0.75" header="0.3" footer="0.3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35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10" width="8.7109375" style="2" customWidth="1"/>
    <col min="11" max="11" width="36.7109375" style="2" customWidth="1"/>
    <col min="12" max="16384" width="9.140625" style="1"/>
  </cols>
  <sheetData>
    <row r="5" spans="1:21" s="16" customFormat="1" ht="18" customHeight="1" x14ac:dyDescent="0.25">
      <c r="A5" s="52" t="s">
        <v>127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21" ht="15" x14ac:dyDescent="0.25">
      <c r="A6" s="51" t="s">
        <v>87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21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21" s="11" customFormat="1" ht="12" x14ac:dyDescent="0.2">
      <c r="A8" s="6" t="s">
        <v>0</v>
      </c>
      <c r="B8" s="7"/>
      <c r="C8" s="8"/>
      <c r="D8" s="9"/>
      <c r="E8" s="9"/>
      <c r="F8" s="9"/>
      <c r="G8" s="9"/>
      <c r="H8" s="9"/>
      <c r="I8" s="9"/>
      <c r="J8" s="9"/>
      <c r="K8" s="10" t="s">
        <v>1</v>
      </c>
    </row>
    <row r="9" spans="1:21" s="2" customFormat="1" x14ac:dyDescent="0.2">
      <c r="A9" s="38" t="s">
        <v>2</v>
      </c>
      <c r="B9" s="26" t="s">
        <v>3</v>
      </c>
      <c r="C9" s="27">
        <v>2005</v>
      </c>
      <c r="D9" s="27">
        <v>2006</v>
      </c>
      <c r="E9" s="27">
        <v>2007</v>
      </c>
      <c r="F9" s="27">
        <v>2008</v>
      </c>
      <c r="G9" s="27">
        <v>2009</v>
      </c>
      <c r="H9" s="27">
        <v>2010</v>
      </c>
      <c r="I9" s="28">
        <v>2011</v>
      </c>
      <c r="J9" s="28" t="s">
        <v>143</v>
      </c>
      <c r="K9" s="29" t="s">
        <v>4</v>
      </c>
    </row>
    <row r="10" spans="1:21" ht="27.75" customHeight="1" x14ac:dyDescent="0.2">
      <c r="A10" s="41"/>
      <c r="B10" s="30" t="s">
        <v>48</v>
      </c>
      <c r="C10" s="31">
        <v>471715.06532793259</v>
      </c>
      <c r="D10" s="31">
        <v>497202.32258283044</v>
      </c>
      <c r="E10" s="31">
        <v>521724.44110646663</v>
      </c>
      <c r="F10" s="31">
        <v>558616.0881553475</v>
      </c>
      <c r="G10" s="31">
        <v>530202.73151063686</v>
      </c>
      <c r="H10" s="31">
        <v>560523.58833145117</v>
      </c>
      <c r="I10" s="31">
        <v>615264.39491227269</v>
      </c>
      <c r="J10" s="31">
        <v>650353.40829950012</v>
      </c>
      <c r="K10" s="32" t="s">
        <v>40</v>
      </c>
    </row>
    <row r="11" spans="1:21" ht="27.75" customHeight="1" x14ac:dyDescent="0.2">
      <c r="A11" s="43" t="s">
        <v>5</v>
      </c>
      <c r="B11" s="44" t="s">
        <v>67</v>
      </c>
      <c r="C11" s="49">
        <v>4689.3490013711744</v>
      </c>
      <c r="D11" s="49">
        <v>4406.6930760540472</v>
      </c>
      <c r="E11" s="49">
        <v>4386.3471284343941</v>
      </c>
      <c r="F11" s="49">
        <v>4860.3804843231055</v>
      </c>
      <c r="G11" s="49">
        <v>4570.1652177418528</v>
      </c>
      <c r="H11" s="49">
        <v>4487.7722381889071</v>
      </c>
      <c r="I11" s="49">
        <v>5005.6780630294179</v>
      </c>
      <c r="J11" s="49">
        <v>5195.7786460366997</v>
      </c>
      <c r="K11" s="45" t="s">
        <v>38</v>
      </c>
      <c r="R11" s="3"/>
      <c r="S11" s="3"/>
      <c r="T11" s="3"/>
      <c r="U11" s="3"/>
    </row>
    <row r="12" spans="1:21" ht="27.75" customHeight="1" x14ac:dyDescent="0.2">
      <c r="A12" s="43" t="s">
        <v>6</v>
      </c>
      <c r="B12" s="44" t="s">
        <v>49</v>
      </c>
      <c r="C12" s="49">
        <v>291454.85795735818</v>
      </c>
      <c r="D12" s="49">
        <v>298734.72952096752</v>
      </c>
      <c r="E12" s="49">
        <v>307444.57585600001</v>
      </c>
      <c r="F12" s="49">
        <v>330514.71678226191</v>
      </c>
      <c r="G12" s="49">
        <v>284570.32188472769</v>
      </c>
      <c r="H12" s="49">
        <v>303890.55370556901</v>
      </c>
      <c r="I12" s="49">
        <v>339575.33694439981</v>
      </c>
      <c r="J12" s="49">
        <v>352615.80456151656</v>
      </c>
      <c r="K12" s="45" t="s">
        <v>42</v>
      </c>
      <c r="R12" s="3"/>
      <c r="S12" s="3"/>
      <c r="T12" s="3"/>
      <c r="U12" s="3"/>
    </row>
    <row r="13" spans="1:21" ht="27.75" customHeight="1" x14ac:dyDescent="0.2">
      <c r="A13" s="43" t="s">
        <v>8</v>
      </c>
      <c r="B13" s="44" t="s">
        <v>50</v>
      </c>
      <c r="C13" s="49">
        <v>35315.85990615363</v>
      </c>
      <c r="D13" s="49">
        <v>35092.344196910686</v>
      </c>
      <c r="E13" s="49">
        <v>35244.429647852907</v>
      </c>
      <c r="F13" s="49">
        <v>32790.139114353202</v>
      </c>
      <c r="G13" s="49">
        <v>30170.258616120318</v>
      </c>
      <c r="H13" s="49">
        <v>32074.511909464476</v>
      </c>
      <c r="I13" s="49">
        <v>37829.752334130149</v>
      </c>
      <c r="J13" s="49">
        <v>41482.501628347716</v>
      </c>
      <c r="K13" s="46" t="s">
        <v>9</v>
      </c>
      <c r="R13" s="3"/>
      <c r="S13" s="3"/>
      <c r="T13" s="3"/>
      <c r="U13" s="3"/>
    </row>
    <row r="14" spans="1:21" ht="27.75" customHeight="1" x14ac:dyDescent="0.2">
      <c r="A14" s="43" t="s">
        <v>43</v>
      </c>
      <c r="B14" s="44" t="s">
        <v>52</v>
      </c>
      <c r="C14" s="49">
        <v>10493.747587090378</v>
      </c>
      <c r="D14" s="49">
        <v>11306.659403797506</v>
      </c>
      <c r="E14" s="49">
        <v>12662.202144113502</v>
      </c>
      <c r="F14" s="49">
        <v>13393.243310418129</v>
      </c>
      <c r="G14" s="49">
        <v>14739.825898521231</v>
      </c>
      <c r="H14" s="49">
        <v>15403.097199211221</v>
      </c>
      <c r="I14" s="49">
        <v>16797.660402597863</v>
      </c>
      <c r="J14" s="49">
        <v>18076.088928325687</v>
      </c>
      <c r="K14" s="46" t="s">
        <v>46</v>
      </c>
      <c r="R14" s="3"/>
      <c r="S14" s="3"/>
      <c r="T14" s="3"/>
      <c r="U14" s="3"/>
    </row>
    <row r="15" spans="1:21" ht="27.75" customHeight="1" x14ac:dyDescent="0.2">
      <c r="A15" s="43" t="s">
        <v>11</v>
      </c>
      <c r="B15" s="44" t="s">
        <v>51</v>
      </c>
      <c r="C15" s="49">
        <v>35128.554719468411</v>
      </c>
      <c r="D15" s="49">
        <v>43157.33325997481</v>
      </c>
      <c r="E15" s="49">
        <v>47036.090163238492</v>
      </c>
      <c r="F15" s="49">
        <v>57392.967351691288</v>
      </c>
      <c r="G15" s="49">
        <v>75902.879136731819</v>
      </c>
      <c r="H15" s="49">
        <v>83263.106616913734</v>
      </c>
      <c r="I15" s="49">
        <v>83759.394580183085</v>
      </c>
      <c r="J15" s="49">
        <v>87095.886886229462</v>
      </c>
      <c r="K15" s="46" t="s">
        <v>12</v>
      </c>
      <c r="R15" s="3"/>
      <c r="S15" s="3"/>
      <c r="T15" s="3"/>
      <c r="U15" s="3"/>
    </row>
    <row r="16" spans="1:21" ht="27.75" customHeight="1" x14ac:dyDescent="0.2">
      <c r="A16" s="43" t="s">
        <v>13</v>
      </c>
      <c r="B16" s="44" t="s">
        <v>53</v>
      </c>
      <c r="C16" s="49">
        <v>21602.392215357955</v>
      </c>
      <c r="D16" s="49">
        <v>24062.945959394496</v>
      </c>
      <c r="E16" s="49">
        <v>25618.168510323179</v>
      </c>
      <c r="F16" s="49">
        <v>26320.299264946334</v>
      </c>
      <c r="G16" s="49">
        <v>23743.864772793502</v>
      </c>
      <c r="H16" s="49">
        <v>23825.728323404408</v>
      </c>
      <c r="I16" s="49">
        <v>23314.937053557765</v>
      </c>
      <c r="J16" s="49">
        <v>25235.221999096797</v>
      </c>
      <c r="K16" s="46" t="s">
        <v>14</v>
      </c>
      <c r="R16" s="3"/>
      <c r="S16" s="3"/>
      <c r="T16" s="3"/>
      <c r="U16" s="3"/>
    </row>
    <row r="17" spans="1:21" ht="27.75" customHeight="1" x14ac:dyDescent="0.2">
      <c r="A17" s="43" t="s">
        <v>15</v>
      </c>
      <c r="B17" s="44" t="s">
        <v>54</v>
      </c>
      <c r="C17" s="49">
        <v>9973.7961572260392</v>
      </c>
      <c r="D17" s="49">
        <v>11177.319998754203</v>
      </c>
      <c r="E17" s="49">
        <v>12186.739931092025</v>
      </c>
      <c r="F17" s="49">
        <v>13609.899371326124</v>
      </c>
      <c r="G17" s="49">
        <v>13727.335577850128</v>
      </c>
      <c r="H17" s="49">
        <v>16675.145986740368</v>
      </c>
      <c r="I17" s="49">
        <v>18738.715483819531</v>
      </c>
      <c r="J17" s="49">
        <v>20915.928265035542</v>
      </c>
      <c r="K17" s="46" t="s">
        <v>16</v>
      </c>
      <c r="R17" s="3"/>
      <c r="S17" s="3"/>
      <c r="T17" s="3"/>
      <c r="U17" s="3"/>
    </row>
    <row r="18" spans="1:21" ht="27.75" customHeight="1" x14ac:dyDescent="0.2">
      <c r="A18" s="43" t="s">
        <v>17</v>
      </c>
      <c r="B18" s="44" t="s">
        <v>55</v>
      </c>
      <c r="C18" s="49">
        <v>3811.4704522692464</v>
      </c>
      <c r="D18" s="49">
        <v>4134.2675324112961</v>
      </c>
      <c r="E18" s="49">
        <v>4864.3645612927394</v>
      </c>
      <c r="F18" s="49">
        <v>4962.589617341242</v>
      </c>
      <c r="G18" s="49">
        <v>4673.6152281490085</v>
      </c>
      <c r="H18" s="49">
        <v>5823.6117796850322</v>
      </c>
      <c r="I18" s="49">
        <v>7313.5753170370863</v>
      </c>
      <c r="J18" s="49">
        <v>7913.6914297919902</v>
      </c>
      <c r="K18" s="46" t="s">
        <v>18</v>
      </c>
      <c r="R18" s="3"/>
      <c r="S18" s="3"/>
      <c r="T18" s="3"/>
      <c r="U18" s="3"/>
    </row>
    <row r="19" spans="1:21" ht="27.75" customHeight="1" x14ac:dyDescent="0.2">
      <c r="A19" s="43" t="s">
        <v>19</v>
      </c>
      <c r="B19" s="44" t="s">
        <v>56</v>
      </c>
      <c r="C19" s="49">
        <v>16995.015745077486</v>
      </c>
      <c r="D19" s="49">
        <v>19069.340342553198</v>
      </c>
      <c r="E19" s="49">
        <v>21930.508183503691</v>
      </c>
      <c r="F19" s="49">
        <v>23160.760627567535</v>
      </c>
      <c r="G19" s="49">
        <v>23767.54501789813</v>
      </c>
      <c r="H19" s="49">
        <v>19172.624648013843</v>
      </c>
      <c r="I19" s="49">
        <v>18807.544552534349</v>
      </c>
      <c r="J19" s="49">
        <v>19223.60434046901</v>
      </c>
      <c r="K19" s="46" t="s">
        <v>20</v>
      </c>
      <c r="R19" s="3"/>
      <c r="S19" s="3"/>
      <c r="T19" s="3"/>
      <c r="U19" s="3"/>
    </row>
    <row r="20" spans="1:21" ht="27.75" customHeight="1" x14ac:dyDescent="0.2">
      <c r="A20" s="43" t="s">
        <v>21</v>
      </c>
      <c r="B20" s="44" t="s">
        <v>57</v>
      </c>
      <c r="C20" s="49">
        <v>21439.43382271667</v>
      </c>
      <c r="D20" s="49">
        <v>22989.918345300146</v>
      </c>
      <c r="E20" s="49">
        <v>27294.026085751178</v>
      </c>
      <c r="F20" s="49">
        <v>25248.838330132105</v>
      </c>
      <c r="G20" s="49">
        <v>27166.880219872706</v>
      </c>
      <c r="H20" s="49">
        <v>25742.379123204213</v>
      </c>
      <c r="I20" s="49">
        <v>27461.560719386522</v>
      </c>
      <c r="J20" s="49">
        <v>28491.42097883005</v>
      </c>
      <c r="K20" s="46" t="s">
        <v>22</v>
      </c>
      <c r="R20" s="3"/>
      <c r="S20" s="3"/>
      <c r="T20" s="3"/>
      <c r="U20" s="3"/>
    </row>
    <row r="21" spans="1:21" ht="27.75" customHeight="1" x14ac:dyDescent="0.2">
      <c r="A21" s="43" t="s">
        <v>23</v>
      </c>
      <c r="B21" s="44" t="s">
        <v>58</v>
      </c>
      <c r="C21" s="49">
        <v>13827.632621516501</v>
      </c>
      <c r="D21" s="49">
        <v>14964.845435421794</v>
      </c>
      <c r="E21" s="49">
        <v>16211</v>
      </c>
      <c r="F21" s="49">
        <v>18663.280156842648</v>
      </c>
      <c r="G21" s="49">
        <v>20033.583086813727</v>
      </c>
      <c r="H21" s="49">
        <v>21782.702887910375</v>
      </c>
      <c r="I21" s="49">
        <v>27383.600458352194</v>
      </c>
      <c r="J21" s="49">
        <v>31969.37371072418</v>
      </c>
      <c r="K21" s="46" t="s">
        <v>24</v>
      </c>
      <c r="R21" s="3"/>
      <c r="S21" s="3"/>
      <c r="T21" s="3"/>
      <c r="U21" s="3"/>
    </row>
    <row r="22" spans="1:21" ht="27.75" customHeight="1" x14ac:dyDescent="0.2">
      <c r="A22" s="43" t="s">
        <v>25</v>
      </c>
      <c r="B22" s="44" t="s">
        <v>59</v>
      </c>
      <c r="C22" s="49">
        <v>12283.968452681005</v>
      </c>
      <c r="D22" s="49">
        <v>14019.266211582095</v>
      </c>
      <c r="E22" s="49">
        <v>15372.255979140207</v>
      </c>
      <c r="F22" s="49">
        <v>15766.074963612506</v>
      </c>
      <c r="G22" s="49">
        <v>15015.069730048468</v>
      </c>
      <c r="H22" s="49">
        <v>15114.938317961864</v>
      </c>
      <c r="I22" s="49">
        <v>15760.767621981715</v>
      </c>
      <c r="J22" s="49">
        <v>17954.684472821678</v>
      </c>
      <c r="K22" s="46" t="s">
        <v>26</v>
      </c>
      <c r="R22" s="3"/>
      <c r="S22" s="3"/>
      <c r="T22" s="3"/>
      <c r="U22" s="3"/>
    </row>
    <row r="23" spans="1:21" ht="27.75" customHeight="1" x14ac:dyDescent="0.2">
      <c r="A23" s="43" t="s">
        <v>27</v>
      </c>
      <c r="B23" s="44" t="s">
        <v>60</v>
      </c>
      <c r="C23" s="49">
        <v>7019.1377577352714</v>
      </c>
      <c r="D23" s="49">
        <v>7614.1178823174096</v>
      </c>
      <c r="E23" s="49">
        <v>8869.3423429885115</v>
      </c>
      <c r="F23" s="49">
        <v>7180.5416090120098</v>
      </c>
      <c r="G23" s="49">
        <v>8372.9469772159518</v>
      </c>
      <c r="H23" s="49">
        <v>6651.052136099056</v>
      </c>
      <c r="I23" s="49">
        <v>7932.4326392289649</v>
      </c>
      <c r="J23" s="49">
        <v>9036.6363209763585</v>
      </c>
      <c r="K23" s="46" t="s">
        <v>28</v>
      </c>
      <c r="R23" s="3"/>
      <c r="S23" s="3"/>
      <c r="T23" s="3"/>
      <c r="U23" s="3"/>
    </row>
    <row r="24" spans="1:21" ht="27.75" customHeight="1" x14ac:dyDescent="0.2">
      <c r="A24" s="43" t="s">
        <v>29</v>
      </c>
      <c r="B24" s="44" t="s">
        <v>61</v>
      </c>
      <c r="C24" s="49">
        <v>11046.596942880129</v>
      </c>
      <c r="D24" s="49">
        <v>10964.20623275602</v>
      </c>
      <c r="E24" s="49">
        <v>11570.589161753798</v>
      </c>
      <c r="F24" s="49">
        <v>12043.091939657064</v>
      </c>
      <c r="G24" s="49">
        <v>13196.670673378227</v>
      </c>
      <c r="H24" s="49">
        <v>19248.208513680656</v>
      </c>
      <c r="I24" s="49">
        <v>20737.871238210311</v>
      </c>
      <c r="J24" s="49">
        <v>21384.480164975528</v>
      </c>
      <c r="K24" s="46" t="s">
        <v>30</v>
      </c>
      <c r="R24" s="3"/>
      <c r="S24" s="3"/>
      <c r="T24" s="3"/>
      <c r="U24" s="3"/>
    </row>
    <row r="25" spans="1:21" ht="27.75" customHeight="1" x14ac:dyDescent="0.2">
      <c r="A25" s="43" t="s">
        <v>31</v>
      </c>
      <c r="B25" s="44" t="s">
        <v>62</v>
      </c>
      <c r="C25" s="49">
        <v>5689.8835244220727</v>
      </c>
      <c r="D25" s="49">
        <v>5965.3645934315182</v>
      </c>
      <c r="E25" s="49">
        <v>6121.4</v>
      </c>
      <c r="F25" s="49">
        <v>6136.9488581282621</v>
      </c>
      <c r="G25" s="49">
        <v>6627.6175646283864</v>
      </c>
      <c r="H25" s="49">
        <v>6925.9939706065115</v>
      </c>
      <c r="I25" s="49">
        <v>7286.5420340852579</v>
      </c>
      <c r="J25" s="49">
        <v>7384.9943605518256</v>
      </c>
      <c r="K25" s="46" t="s">
        <v>32</v>
      </c>
      <c r="R25" s="3"/>
      <c r="S25" s="3"/>
      <c r="T25" s="3"/>
      <c r="U25" s="3"/>
    </row>
    <row r="26" spans="1:21" ht="27.75" customHeight="1" x14ac:dyDescent="0.2">
      <c r="A26" s="43" t="s">
        <v>33</v>
      </c>
      <c r="B26" s="44" t="s">
        <v>63</v>
      </c>
      <c r="C26" s="49">
        <v>1576.2643921978554</v>
      </c>
      <c r="D26" s="49">
        <v>1614.5671687509571</v>
      </c>
      <c r="E26" s="49">
        <v>1757.2</v>
      </c>
      <c r="F26" s="49">
        <v>2471.1987399520026</v>
      </c>
      <c r="G26" s="49">
        <v>2442.4607472041034</v>
      </c>
      <c r="H26" s="49">
        <v>2395.5174925478136</v>
      </c>
      <c r="I26" s="49">
        <v>3612.1146306797868</v>
      </c>
      <c r="J26" s="49">
        <v>3986.3967654572812</v>
      </c>
      <c r="K26" s="46" t="s">
        <v>34</v>
      </c>
      <c r="R26" s="3"/>
      <c r="S26" s="3"/>
      <c r="T26" s="3"/>
      <c r="U26" s="3"/>
    </row>
    <row r="27" spans="1:21" ht="27.75" customHeight="1" x14ac:dyDescent="0.2">
      <c r="A27" s="43" t="s">
        <v>44</v>
      </c>
      <c r="B27" s="44" t="s">
        <v>64</v>
      </c>
      <c r="C27" s="49">
        <v>1853.134838007401</v>
      </c>
      <c r="D27" s="49">
        <v>1882.5280005088571</v>
      </c>
      <c r="E27" s="49">
        <v>2019.8166584870676</v>
      </c>
      <c r="F27" s="49">
        <v>1393.0479035709923</v>
      </c>
      <c r="G27" s="49">
        <v>1845.2420541925633</v>
      </c>
      <c r="H27" s="49">
        <v>3037.2311191345379</v>
      </c>
      <c r="I27" s="49">
        <v>2146.3427966555719</v>
      </c>
      <c r="J27" s="49">
        <v>2266.8159841195074</v>
      </c>
      <c r="K27" s="46" t="s">
        <v>45</v>
      </c>
      <c r="R27" s="3"/>
      <c r="S27" s="3"/>
      <c r="T27" s="3"/>
      <c r="U27" s="3"/>
    </row>
    <row r="28" spans="1:21" ht="27.75" customHeight="1" x14ac:dyDescent="0.2">
      <c r="A28" s="43" t="s">
        <v>36</v>
      </c>
      <c r="B28" s="44" t="s">
        <v>65</v>
      </c>
      <c r="C28" s="49">
        <v>1093.3910984594595</v>
      </c>
      <c r="D28" s="49">
        <v>1020.4102863335856</v>
      </c>
      <c r="E28" s="49">
        <v>1011.205188</v>
      </c>
      <c r="F28" s="49">
        <v>1139.2215368707596</v>
      </c>
      <c r="G28" s="49">
        <v>1297.9440860932275</v>
      </c>
      <c r="H28" s="49">
        <v>1317.573561196941</v>
      </c>
      <c r="I28" s="49">
        <v>1469.7116582076399</v>
      </c>
      <c r="J28" s="49">
        <v>1642.1075792139866</v>
      </c>
      <c r="K28" s="46" t="s">
        <v>47</v>
      </c>
      <c r="R28" s="3"/>
      <c r="S28" s="3"/>
      <c r="T28" s="3"/>
      <c r="U28" s="3"/>
    </row>
    <row r="29" spans="1:21" ht="27.75" customHeight="1" x14ac:dyDescent="0.2">
      <c r="A29" s="43"/>
      <c r="B29" s="44" t="s">
        <v>66</v>
      </c>
      <c r="C29" s="49">
        <v>-13630.319303063041</v>
      </c>
      <c r="D29" s="49">
        <v>-14864.190439624366</v>
      </c>
      <c r="E29" s="49">
        <v>-16233</v>
      </c>
      <c r="F29" s="49">
        <v>-16916.86602967812</v>
      </c>
      <c r="G29" s="49">
        <v>-20338.867877955377</v>
      </c>
      <c r="H29" s="49">
        <v>-19724.264166513112</v>
      </c>
      <c r="I29" s="49">
        <v>-23102.289661186885</v>
      </c>
      <c r="J29" s="49">
        <v>-23822.791371007857</v>
      </c>
      <c r="K29" s="47" t="s">
        <v>39</v>
      </c>
      <c r="R29" s="3"/>
      <c r="S29" s="3"/>
      <c r="T29" s="3"/>
      <c r="U29" s="3"/>
    </row>
    <row r="30" spans="1:21" ht="27.75" customHeight="1" x14ac:dyDescent="0.2">
      <c r="A30" s="43"/>
      <c r="B30" s="30" t="s">
        <v>71</v>
      </c>
      <c r="C30" s="31">
        <v>491664.16788892582</v>
      </c>
      <c r="D30" s="31">
        <v>517312.66700759577</v>
      </c>
      <c r="E30" s="31">
        <v>545367.26154197159</v>
      </c>
      <c r="F30" s="31">
        <v>580130.37393232936</v>
      </c>
      <c r="G30" s="31">
        <v>551525.35861202562</v>
      </c>
      <c r="H30" s="31">
        <v>587107.48536301986</v>
      </c>
      <c r="I30" s="31">
        <v>641831.24886689032</v>
      </c>
      <c r="J30" s="31">
        <v>678048.62565151183</v>
      </c>
      <c r="K30" s="34" t="s">
        <v>70</v>
      </c>
    </row>
    <row r="31" spans="1:21" ht="27.75" customHeight="1" x14ac:dyDescent="0.2">
      <c r="A31" s="43"/>
      <c r="B31" s="30" t="s">
        <v>68</v>
      </c>
      <c r="C31" s="31">
        <v>200209.30993156764</v>
      </c>
      <c r="D31" s="31">
        <v>218577.93748662825</v>
      </c>
      <c r="E31" s="31">
        <v>237922.68568597158</v>
      </c>
      <c r="F31" s="31">
        <v>249615.65715006745</v>
      </c>
      <c r="G31" s="31">
        <v>266955.03672729793</v>
      </c>
      <c r="H31" s="31">
        <v>283216.93165745086</v>
      </c>
      <c r="I31" s="31">
        <v>302255.91192249052</v>
      </c>
      <c r="J31" s="31">
        <v>325432.82108999527</v>
      </c>
      <c r="K31" s="34" t="s">
        <v>69</v>
      </c>
    </row>
    <row r="32" spans="1:21" s="13" customFormat="1" x14ac:dyDescent="0.2">
      <c r="A32" s="54" t="s">
        <v>145</v>
      </c>
      <c r="B32" s="54"/>
      <c r="E32" s="14"/>
      <c r="F32" s="14"/>
      <c r="G32" s="14"/>
      <c r="H32" s="14"/>
      <c r="I32" s="14"/>
      <c r="J32" s="14"/>
      <c r="K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 t="s">
        <v>146</v>
      </c>
      <c r="L33" s="2"/>
      <c r="M33" s="2"/>
      <c r="N33" s="2"/>
      <c r="O33" s="2"/>
    </row>
    <row r="35" spans="1:15" x14ac:dyDescent="0.2">
      <c r="I35" s="20"/>
      <c r="J35" s="20"/>
    </row>
  </sheetData>
  <mergeCells count="5">
    <mergeCell ref="A5:K5"/>
    <mergeCell ref="A6:K6"/>
    <mergeCell ref="A7:K7"/>
    <mergeCell ref="A32:B32"/>
    <mergeCell ref="A33:B33"/>
  </mergeCells>
  <pageMargins left="0.7" right="0.7" top="0.75" bottom="0.75" header="0.3" footer="0.3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U37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10" width="8.7109375" style="2" customWidth="1"/>
    <col min="11" max="11" width="36.7109375" style="2" customWidth="1"/>
    <col min="12" max="16384" width="9.140625" style="1"/>
  </cols>
  <sheetData>
    <row r="7" spans="1:21" s="16" customFormat="1" ht="18" customHeight="1" x14ac:dyDescent="0.25">
      <c r="A7" s="52" t="s">
        <v>128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21" ht="15" x14ac:dyDescent="0.25">
      <c r="A8" s="51" t="s">
        <v>88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21" ht="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21" s="11" customFormat="1" ht="12" x14ac:dyDescent="0.2">
      <c r="A10" s="6" t="s">
        <v>41</v>
      </c>
      <c r="B10" s="7"/>
      <c r="C10" s="8"/>
      <c r="D10" s="9"/>
      <c r="E10" s="9"/>
      <c r="F10" s="9"/>
      <c r="G10" s="9"/>
      <c r="H10" s="9"/>
      <c r="I10" s="9"/>
      <c r="J10" s="9"/>
      <c r="K10" s="10" t="s">
        <v>41</v>
      </c>
    </row>
    <row r="11" spans="1:21" s="2" customFormat="1" ht="25.5" customHeight="1" x14ac:dyDescent="0.2">
      <c r="A11" s="38" t="s">
        <v>2</v>
      </c>
      <c r="B11" s="26" t="s">
        <v>3</v>
      </c>
      <c r="C11" s="27">
        <v>2005</v>
      </c>
      <c r="D11" s="27">
        <v>2006</v>
      </c>
      <c r="E11" s="27">
        <v>2007</v>
      </c>
      <c r="F11" s="27">
        <v>2008</v>
      </c>
      <c r="G11" s="27">
        <v>2009</v>
      </c>
      <c r="H11" s="27">
        <v>2010</v>
      </c>
      <c r="I11" s="28">
        <v>2011</v>
      </c>
      <c r="J11" s="28" t="s">
        <v>143</v>
      </c>
      <c r="K11" s="29" t="s">
        <v>4</v>
      </c>
    </row>
    <row r="12" spans="1:21" ht="25.5" customHeight="1" x14ac:dyDescent="0.2">
      <c r="A12" s="41"/>
      <c r="B12" s="30" t="s">
        <v>48</v>
      </c>
      <c r="C12" s="33" t="s">
        <v>90</v>
      </c>
      <c r="D12" s="33">
        <v>5.4031043585981875E-2</v>
      </c>
      <c r="E12" s="33">
        <v>4.9320201072775571E-2</v>
      </c>
      <c r="F12" s="33">
        <v>7.0710981012584995E-2</v>
      </c>
      <c r="G12" s="33">
        <v>-5.0863835194107532E-2</v>
      </c>
      <c r="H12" s="33">
        <f>'KP GDP value'!H10/'KP GDP value'!G10-1</f>
        <v>5.7187288972323946E-2</v>
      </c>
      <c r="I12" s="33">
        <f>'KP GDP value'!I10/'KP GDP value'!H10-1</f>
        <v>9.7660130136132617E-2</v>
      </c>
      <c r="J12" s="33">
        <f>'KP GDP value'!J10/'KP GDP value'!I10-1</f>
        <v>5.7030788190222781E-2</v>
      </c>
      <c r="K12" s="32" t="s">
        <v>40</v>
      </c>
    </row>
    <row r="13" spans="1:21" ht="25.5" customHeight="1" x14ac:dyDescent="0.2">
      <c r="A13" s="43" t="s">
        <v>5</v>
      </c>
      <c r="B13" s="44" t="s">
        <v>67</v>
      </c>
      <c r="C13" s="48" t="s">
        <v>90</v>
      </c>
      <c r="D13" s="48">
        <v>-6.0276154586591413E-2</v>
      </c>
      <c r="E13" s="48">
        <v>-4.6170557532615453E-3</v>
      </c>
      <c r="F13" s="48">
        <v>0.10807018733556251</v>
      </c>
      <c r="G13" s="48">
        <v>-5.9710400763340776E-2</v>
      </c>
      <c r="H13" s="48">
        <f>'KP GDP value'!H11/'KP GDP value'!G11-1</f>
        <v>-1.8028446593809755E-2</v>
      </c>
      <c r="I13" s="48">
        <f>'KP GDP value'!I11/'KP GDP value'!H11-1</f>
        <v>0.11540376769421745</v>
      </c>
      <c r="J13" s="48">
        <f>'KP GDP value'!J11/'KP GDP value'!I11-1</f>
        <v>3.7976989453499366E-2</v>
      </c>
      <c r="K13" s="45" t="s">
        <v>38</v>
      </c>
      <c r="R13" s="3"/>
      <c r="S13" s="3"/>
      <c r="T13" s="3"/>
      <c r="U13" s="3"/>
    </row>
    <row r="14" spans="1:21" ht="25.5" customHeight="1" x14ac:dyDescent="0.2">
      <c r="A14" s="43" t="s">
        <v>6</v>
      </c>
      <c r="B14" s="44" t="s">
        <v>49</v>
      </c>
      <c r="C14" s="48" t="s">
        <v>90</v>
      </c>
      <c r="D14" s="48">
        <v>2.4977698483497068E-2</v>
      </c>
      <c r="E14" s="48">
        <v>2.9155787641427011E-2</v>
      </c>
      <c r="F14" s="48">
        <v>7.503837354108156E-2</v>
      </c>
      <c r="G14" s="48">
        <v>-0.13900862068965503</v>
      </c>
      <c r="H14" s="48">
        <f>'KP GDP value'!H12/'KP GDP value'!G12-1</f>
        <v>6.789264492826308E-2</v>
      </c>
      <c r="I14" s="48">
        <f>'KP GDP value'!I12/'KP GDP value'!H12-1</f>
        <v>0.1174264313375295</v>
      </c>
      <c r="J14" s="48">
        <f>'KP GDP value'!J12/'KP GDP value'!I12-1</f>
        <v>3.8402281315418119E-2</v>
      </c>
      <c r="K14" s="45" t="s">
        <v>42</v>
      </c>
      <c r="R14" s="3"/>
      <c r="S14" s="3"/>
      <c r="T14" s="3"/>
      <c r="U14" s="3"/>
    </row>
    <row r="15" spans="1:21" ht="25.5" customHeight="1" x14ac:dyDescent="0.2">
      <c r="A15" s="43" t="s">
        <v>8</v>
      </c>
      <c r="B15" s="44" t="s">
        <v>50</v>
      </c>
      <c r="C15" s="48" t="s">
        <v>90</v>
      </c>
      <c r="D15" s="48">
        <v>-6.3290462086128541E-3</v>
      </c>
      <c r="E15" s="48">
        <v>4.3338641069070594E-3</v>
      </c>
      <c r="F15" s="48">
        <v>-6.9636267575384658E-2</v>
      </c>
      <c r="G15" s="48">
        <v>-7.9898425837604536E-2</v>
      </c>
      <c r="H15" s="48">
        <f>'KP GDP value'!H13/'KP GDP value'!G13-1</f>
        <v>6.3116903224909482E-2</v>
      </c>
      <c r="I15" s="48">
        <f>'KP GDP value'!I13/'KP GDP value'!H13-1</f>
        <v>0.17943345298319047</v>
      </c>
      <c r="J15" s="48">
        <f>'KP GDP value'!J13/'KP GDP value'!I13-1</f>
        <v>9.655757885895655E-2</v>
      </c>
      <c r="K15" s="46" t="s">
        <v>9</v>
      </c>
      <c r="R15" s="3"/>
      <c r="S15" s="3"/>
      <c r="T15" s="3"/>
      <c r="U15" s="3"/>
    </row>
    <row r="16" spans="1:21" ht="25.5" customHeight="1" x14ac:dyDescent="0.2">
      <c r="A16" s="43" t="s">
        <v>43</v>
      </c>
      <c r="B16" s="44" t="s">
        <v>52</v>
      </c>
      <c r="C16" s="48" t="s">
        <v>90</v>
      </c>
      <c r="D16" s="48">
        <v>7.7466301715431785E-2</v>
      </c>
      <c r="E16" s="48">
        <v>0.11988888069456816</v>
      </c>
      <c r="F16" s="48">
        <v>5.7734125390225266E-2</v>
      </c>
      <c r="G16" s="48">
        <v>0.10054193423452884</v>
      </c>
      <c r="H16" s="48">
        <f>'KP GDP value'!H14/'KP GDP value'!G14-1</f>
        <v>4.499858446472782E-2</v>
      </c>
      <c r="I16" s="48">
        <f>'KP GDP value'!I14/'KP GDP value'!H14-1</f>
        <v>9.0537843483715408E-2</v>
      </c>
      <c r="J16" s="48">
        <f>'KP GDP value'!J14/'KP GDP value'!I14-1</f>
        <v>7.6107534923739006E-2</v>
      </c>
      <c r="K16" s="46" t="s">
        <v>46</v>
      </c>
      <c r="R16" s="3"/>
      <c r="S16" s="3"/>
      <c r="T16" s="3"/>
      <c r="U16" s="3"/>
    </row>
    <row r="17" spans="1:21" ht="25.5" customHeight="1" x14ac:dyDescent="0.2">
      <c r="A17" s="43" t="s">
        <v>11</v>
      </c>
      <c r="B17" s="44" t="s">
        <v>51</v>
      </c>
      <c r="C17" s="48" t="s">
        <v>90</v>
      </c>
      <c r="D17" s="48">
        <v>0.22855419486008088</v>
      </c>
      <c r="E17" s="48">
        <v>8.98748048193454E-2</v>
      </c>
      <c r="F17" s="48">
        <v>0.22019001053253606</v>
      </c>
      <c r="G17" s="48">
        <v>0.32251184490280704</v>
      </c>
      <c r="H17" s="48">
        <f>'KP GDP value'!H15/'KP GDP value'!G15-1</f>
        <v>9.6969015719722051E-2</v>
      </c>
      <c r="I17" s="48">
        <f>'KP GDP value'!I15/'KP GDP value'!H15-1</f>
        <v>5.9604785772975344E-3</v>
      </c>
      <c r="J17" s="48">
        <f>'KP GDP value'!J15/'KP GDP value'!I15-1</f>
        <v>3.9834245731711349E-2</v>
      </c>
      <c r="K17" s="46" t="s">
        <v>12</v>
      </c>
      <c r="R17" s="3"/>
      <c r="S17" s="3"/>
      <c r="T17" s="3"/>
      <c r="U17" s="3"/>
    </row>
    <row r="18" spans="1:21" ht="25.5" customHeight="1" x14ac:dyDescent="0.2">
      <c r="A18" s="43" t="s">
        <v>13</v>
      </c>
      <c r="B18" s="44" t="s">
        <v>53</v>
      </c>
      <c r="C18" s="48" t="s">
        <v>90</v>
      </c>
      <c r="D18" s="48">
        <v>0.1139019104693062</v>
      </c>
      <c r="E18" s="48">
        <v>6.4631427654497253E-2</v>
      </c>
      <c r="F18" s="48">
        <v>2.7407531273760721E-2</v>
      </c>
      <c r="G18" s="48">
        <v>-9.7887735478150772E-2</v>
      </c>
      <c r="H18" s="48">
        <f>'KP GDP value'!H16/'KP GDP value'!G16-1</f>
        <v>3.4477769897303112E-3</v>
      </c>
      <c r="I18" s="48">
        <f>'KP GDP value'!I16/'KP GDP value'!H16-1</f>
        <v>-2.1438642416856779E-2</v>
      </c>
      <c r="J18" s="48">
        <f>'KP GDP value'!J16/'KP GDP value'!I16-1</f>
        <v>8.2362862105433088E-2</v>
      </c>
      <c r="K18" s="46" t="s">
        <v>14</v>
      </c>
      <c r="R18" s="3"/>
      <c r="S18" s="3"/>
      <c r="T18" s="3"/>
      <c r="U18" s="3"/>
    </row>
    <row r="19" spans="1:21" ht="25.5" customHeight="1" x14ac:dyDescent="0.2">
      <c r="A19" s="43" t="s">
        <v>15</v>
      </c>
      <c r="B19" s="44" t="s">
        <v>54</v>
      </c>
      <c r="C19" s="48" t="s">
        <v>90</v>
      </c>
      <c r="D19" s="48">
        <v>0.12066858220841103</v>
      </c>
      <c r="E19" s="48">
        <v>9.0309656737959543E-2</v>
      </c>
      <c r="F19" s="48">
        <v>0.11677933953470143</v>
      </c>
      <c r="G19" s="48">
        <v>8.6287343734092747E-3</v>
      </c>
      <c r="H19" s="48">
        <f>'KP GDP value'!H17/'KP GDP value'!G17-1</f>
        <v>0.21474017242258636</v>
      </c>
      <c r="I19" s="48">
        <f>'KP GDP value'!I17/'KP GDP value'!H17-1</f>
        <v>0.12375121025747293</v>
      </c>
      <c r="J19" s="48">
        <f>'KP GDP value'!J17/'KP GDP value'!I17-1</f>
        <v>0.11618794164925483</v>
      </c>
      <c r="K19" s="46" t="s">
        <v>16</v>
      </c>
      <c r="R19" s="3"/>
      <c r="S19" s="3"/>
      <c r="T19" s="3"/>
      <c r="U19" s="3"/>
    </row>
    <row r="20" spans="1:21" ht="25.5" customHeight="1" x14ac:dyDescent="0.2">
      <c r="A20" s="43" t="s">
        <v>17</v>
      </c>
      <c r="B20" s="44" t="s">
        <v>55</v>
      </c>
      <c r="C20" s="48" t="s">
        <v>90</v>
      </c>
      <c r="D20" s="48">
        <v>8.4690956990068011E-2</v>
      </c>
      <c r="E20" s="48">
        <v>0.17659646434530973</v>
      </c>
      <c r="F20" s="48">
        <v>2.019278259489643E-2</v>
      </c>
      <c r="G20" s="48">
        <v>-5.82305633700686E-2</v>
      </c>
      <c r="H20" s="48">
        <f>'KP GDP value'!H18/'KP GDP value'!G18-1</f>
        <v>0.24606145251531153</v>
      </c>
      <c r="I20" s="48">
        <f>'KP GDP value'!I18/'KP GDP value'!H18-1</f>
        <v>0.25584870587521169</v>
      </c>
      <c r="J20" s="48">
        <f>'KP GDP value'!J18/'KP GDP value'!I18-1</f>
        <v>8.2055094360883096E-2</v>
      </c>
      <c r="K20" s="46" t="s">
        <v>18</v>
      </c>
      <c r="R20" s="3"/>
      <c r="S20" s="3"/>
      <c r="T20" s="3"/>
      <c r="U20" s="3"/>
    </row>
    <row r="21" spans="1:21" ht="25.5" customHeight="1" x14ac:dyDescent="0.2">
      <c r="A21" s="43" t="s">
        <v>19</v>
      </c>
      <c r="B21" s="44" t="s">
        <v>56</v>
      </c>
      <c r="C21" s="48" t="s">
        <v>90</v>
      </c>
      <c r="D21" s="48">
        <v>0.12205487941819237</v>
      </c>
      <c r="E21" s="48">
        <v>0.15004021059741657</v>
      </c>
      <c r="F21" s="48">
        <v>5.6097762704343079E-2</v>
      </c>
      <c r="G21" s="48">
        <v>2.6198811001412414E-2</v>
      </c>
      <c r="H21" s="48">
        <f>'KP GDP value'!H19/'KP GDP value'!G19-1</f>
        <v>-0.1933275130613652</v>
      </c>
      <c r="I21" s="48">
        <f>'KP GDP value'!I19/'KP GDP value'!H19-1</f>
        <v>-1.9041738008328091E-2</v>
      </c>
      <c r="J21" s="48">
        <f>'KP GDP value'!J19/'KP GDP value'!I19-1</f>
        <v>2.212196210794537E-2</v>
      </c>
      <c r="K21" s="46" t="s">
        <v>20</v>
      </c>
      <c r="R21" s="3"/>
      <c r="S21" s="3"/>
      <c r="T21" s="3"/>
      <c r="U21" s="3"/>
    </row>
    <row r="22" spans="1:21" ht="25.5" customHeight="1" x14ac:dyDescent="0.2">
      <c r="A22" s="43" t="s">
        <v>21</v>
      </c>
      <c r="B22" s="44" t="s">
        <v>57</v>
      </c>
      <c r="C22" s="48" t="s">
        <v>90</v>
      </c>
      <c r="D22" s="48">
        <v>7.2319284893644031E-2</v>
      </c>
      <c r="E22" s="48">
        <v>0.18721718258433606</v>
      </c>
      <c r="F22" s="48">
        <v>-7.4931699310083144E-2</v>
      </c>
      <c r="G22" s="48">
        <v>7.5965549965584023E-2</v>
      </c>
      <c r="H22" s="48">
        <f>'KP GDP value'!H20/'KP GDP value'!G20-1</f>
        <v>-5.2435211004702054E-2</v>
      </c>
      <c r="I22" s="48">
        <f>'KP GDP value'!I20/'KP GDP value'!H20-1</f>
        <v>6.6784099012535902E-2</v>
      </c>
      <c r="J22" s="48">
        <f>'KP GDP value'!J20/'KP GDP value'!I20-1</f>
        <v>3.7501883813781056E-2</v>
      </c>
      <c r="K22" s="46" t="s">
        <v>22</v>
      </c>
      <c r="R22" s="3"/>
      <c r="S22" s="3"/>
      <c r="T22" s="3"/>
      <c r="U22" s="3"/>
    </row>
    <row r="23" spans="1:21" ht="25.5" customHeight="1" x14ac:dyDescent="0.2">
      <c r="A23" s="43" t="s">
        <v>23</v>
      </c>
      <c r="B23" s="44" t="s">
        <v>58</v>
      </c>
      <c r="C23" s="48" t="s">
        <v>90</v>
      </c>
      <c r="D23" s="48">
        <v>8.2242047140862917E-2</v>
      </c>
      <c r="E23" s="48">
        <v>8.3272130671564248E-2</v>
      </c>
      <c r="F23" s="48">
        <v>0.15127260235905537</v>
      </c>
      <c r="G23" s="48">
        <v>7.3422405839451255E-2</v>
      </c>
      <c r="H23" s="48">
        <f>'KP GDP value'!H21/'KP GDP value'!G21-1</f>
        <v>8.7309384123498646E-2</v>
      </c>
      <c r="I23" s="48">
        <f>'KP GDP value'!I21/'KP GDP value'!H21-1</f>
        <v>0.25712592230922704</v>
      </c>
      <c r="J23" s="48">
        <f>'KP GDP value'!J21/'KP GDP value'!I21-1</f>
        <v>0.16746421856930405</v>
      </c>
      <c r="K23" s="46" t="s">
        <v>24</v>
      </c>
      <c r="R23" s="3"/>
      <c r="S23" s="3"/>
      <c r="T23" s="3"/>
      <c r="U23" s="3"/>
    </row>
    <row r="24" spans="1:21" ht="25.5" customHeight="1" x14ac:dyDescent="0.2">
      <c r="A24" s="43" t="s">
        <v>25</v>
      </c>
      <c r="B24" s="44" t="s">
        <v>59</v>
      </c>
      <c r="C24" s="48" t="s">
        <v>90</v>
      </c>
      <c r="D24" s="48">
        <v>0.14126524059269752</v>
      </c>
      <c r="E24" s="48">
        <v>9.6509314192231521E-2</v>
      </c>
      <c r="F24" s="48">
        <v>2.5618815156779995E-2</v>
      </c>
      <c r="G24" s="48">
        <v>-4.763425489840234E-2</v>
      </c>
      <c r="H24" s="48">
        <f>'KP GDP value'!H22/'KP GDP value'!G22-1</f>
        <v>6.6512237178317779E-3</v>
      </c>
      <c r="I24" s="48">
        <f>'KP GDP value'!I22/'KP GDP value'!H22-1</f>
        <v>4.2727882207258538E-2</v>
      </c>
      <c r="J24" s="48">
        <f>'KP GDP value'!J22/'KP GDP value'!I22-1</f>
        <v>0.13920114194057942</v>
      </c>
      <c r="K24" s="46" t="s">
        <v>26</v>
      </c>
      <c r="R24" s="3"/>
      <c r="S24" s="3"/>
      <c r="T24" s="3"/>
      <c r="U24" s="3"/>
    </row>
    <row r="25" spans="1:21" ht="25.5" customHeight="1" x14ac:dyDescent="0.2">
      <c r="A25" s="43" t="s">
        <v>27</v>
      </c>
      <c r="B25" s="44" t="s">
        <v>60</v>
      </c>
      <c r="C25" s="48" t="s">
        <v>90</v>
      </c>
      <c r="D25" s="48">
        <v>8.4765414943801964E-2</v>
      </c>
      <c r="E25" s="48">
        <v>0.1648548761749753</v>
      </c>
      <c r="F25" s="48">
        <v>-0.19040878891224111</v>
      </c>
      <c r="G25" s="48">
        <v>0.16606064460477499</v>
      </c>
      <c r="H25" s="48">
        <f>'KP GDP value'!H23/'KP GDP value'!G23-1</f>
        <v>-0.20564979639814163</v>
      </c>
      <c r="I25" s="48">
        <f>'KP GDP value'!I23/'KP GDP value'!H23-1</f>
        <v>0.19265831584376336</v>
      </c>
      <c r="J25" s="48">
        <f>'KP GDP value'!J23/'KP GDP value'!I23-1</f>
        <v>0.1392011419405792</v>
      </c>
      <c r="K25" s="46" t="s">
        <v>28</v>
      </c>
      <c r="R25" s="3"/>
      <c r="S25" s="3"/>
      <c r="T25" s="3"/>
      <c r="U25" s="3"/>
    </row>
    <row r="26" spans="1:21" ht="25.5" customHeight="1" x14ac:dyDescent="0.2">
      <c r="A26" s="43" t="s">
        <v>29</v>
      </c>
      <c r="B26" s="44" t="s">
        <v>61</v>
      </c>
      <c r="C26" s="48" t="s">
        <v>90</v>
      </c>
      <c r="D26" s="48">
        <v>-7.458469839185411E-3</v>
      </c>
      <c r="E26" s="48">
        <v>5.5305684344588935E-2</v>
      </c>
      <c r="F26" s="48">
        <v>4.0836535745742975E-2</v>
      </c>
      <c r="G26" s="48">
        <v>9.5787588395178425E-2</v>
      </c>
      <c r="H26" s="48">
        <f>'KP GDP value'!H24/'KP GDP value'!G24-1</f>
        <v>0.45856549656196677</v>
      </c>
      <c r="I26" s="48">
        <f>'KP GDP value'!I24/'KP GDP value'!H24-1</f>
        <v>7.7392279051366142E-2</v>
      </c>
      <c r="J26" s="48">
        <f>'KP GDP value'!J24/'KP GDP value'!I24-1</f>
        <v>3.1180101339129518E-2</v>
      </c>
      <c r="K26" s="46" t="s">
        <v>30</v>
      </c>
      <c r="R26" s="3"/>
      <c r="S26" s="3"/>
      <c r="T26" s="3"/>
      <c r="U26" s="3"/>
    </row>
    <row r="27" spans="1:21" ht="25.5" customHeight="1" x14ac:dyDescent="0.2">
      <c r="A27" s="43" t="s">
        <v>31</v>
      </c>
      <c r="B27" s="44" t="s">
        <v>62</v>
      </c>
      <c r="C27" s="48" t="s">
        <v>90</v>
      </c>
      <c r="D27" s="48">
        <v>4.8415941701974718E-2</v>
      </c>
      <c r="E27" s="48">
        <v>2.6156893535106418E-2</v>
      </c>
      <c r="F27" s="48">
        <v>2.5400820283369985E-3</v>
      </c>
      <c r="G27" s="48">
        <v>7.995320114982607E-2</v>
      </c>
      <c r="H27" s="48">
        <f>'KP GDP value'!H25/'KP GDP value'!G25-1</f>
        <v>4.5020160422436062E-2</v>
      </c>
      <c r="I27" s="48">
        <f>'KP GDP value'!I25/'KP GDP value'!H25-1</f>
        <v>5.2057230342516858E-2</v>
      </c>
      <c r="J27" s="48">
        <f>'KP GDP value'!J25/'KP GDP value'!I25-1</f>
        <v>1.3511529338062322E-2</v>
      </c>
      <c r="K27" s="46" t="s">
        <v>32</v>
      </c>
      <c r="R27" s="3"/>
      <c r="S27" s="3"/>
      <c r="T27" s="3"/>
      <c r="U27" s="3"/>
    </row>
    <row r="28" spans="1:21" ht="25.5" customHeight="1" x14ac:dyDescent="0.2">
      <c r="A28" s="43" t="s">
        <v>33</v>
      </c>
      <c r="B28" s="44" t="s">
        <v>63</v>
      </c>
      <c r="C28" s="48" t="s">
        <v>90</v>
      </c>
      <c r="D28" s="48">
        <v>2.4299715671236122E-2</v>
      </c>
      <c r="E28" s="48">
        <v>8.8341218630987539E-2</v>
      </c>
      <c r="F28" s="48">
        <v>0.40632753241065478</v>
      </c>
      <c r="G28" s="48">
        <v>-1.1629171010526407E-2</v>
      </c>
      <c r="H28" s="48">
        <f>'KP GDP value'!H26/'KP GDP value'!G26-1</f>
        <v>-1.9219655714027728E-2</v>
      </c>
      <c r="I28" s="48">
        <f>'KP GDP value'!I26/'KP GDP value'!H26-1</f>
        <v>0.50786401765659006</v>
      </c>
      <c r="J28" s="48">
        <f>'KP GDP value'!J26/'KP GDP value'!I26-1</f>
        <v>0.10361856503625289</v>
      </c>
      <c r="K28" s="46" t="s">
        <v>34</v>
      </c>
      <c r="R28" s="3"/>
      <c r="S28" s="3"/>
      <c r="T28" s="3"/>
      <c r="U28" s="3"/>
    </row>
    <row r="29" spans="1:21" ht="25.5" customHeight="1" x14ac:dyDescent="0.2">
      <c r="A29" s="43" t="s">
        <v>44</v>
      </c>
      <c r="B29" s="44" t="s">
        <v>64</v>
      </c>
      <c r="C29" s="48" t="s">
        <v>90</v>
      </c>
      <c r="D29" s="48">
        <v>1.5861318830453497E-2</v>
      </c>
      <c r="E29" s="48">
        <v>7.292781724420605E-2</v>
      </c>
      <c r="F29" s="48">
        <v>-0.3103097265202045</v>
      </c>
      <c r="G29" s="48">
        <v>0.32460775359009486</v>
      </c>
      <c r="H29" s="48">
        <f>'KP GDP value'!H27/'KP GDP value'!G27-1</f>
        <v>0.64597978472995643</v>
      </c>
      <c r="I29" s="48">
        <f>'KP GDP value'!I27/'KP GDP value'!H27-1</f>
        <v>-0.29332253211366599</v>
      </c>
      <c r="J29" s="48">
        <f>'KP GDP value'!J27/'KP GDP value'!I27-1</f>
        <v>5.6129518384321786E-2</v>
      </c>
      <c r="K29" s="46" t="s">
        <v>45</v>
      </c>
      <c r="R29" s="3"/>
      <c r="S29" s="3"/>
      <c r="T29" s="3"/>
      <c r="U29" s="3"/>
    </row>
    <row r="30" spans="1:21" ht="25.5" customHeight="1" x14ac:dyDescent="0.2">
      <c r="A30" s="43" t="s">
        <v>36</v>
      </c>
      <c r="B30" s="44" t="s">
        <v>65</v>
      </c>
      <c r="C30" s="48" t="s">
        <v>90</v>
      </c>
      <c r="D30" s="48">
        <v>-6.6747216278512433E-2</v>
      </c>
      <c r="E30" s="48">
        <v>-9.0209775978055129E-3</v>
      </c>
      <c r="F30" s="48">
        <v>0.12659779675770366</v>
      </c>
      <c r="G30" s="48">
        <v>0.13932544644341149</v>
      </c>
      <c r="H30" s="48">
        <f>'KP GDP value'!H28/'KP GDP value'!G28-1</f>
        <v>1.5123513650574516E-2</v>
      </c>
      <c r="I30" s="48">
        <f>'KP GDP value'!I28/'KP GDP value'!H28-1</f>
        <v>0.1154683893872992</v>
      </c>
      <c r="J30" s="48">
        <f>'KP GDP value'!J28/'KP GDP value'!I28-1</f>
        <v>0.11729914506944117</v>
      </c>
      <c r="K30" s="46" t="s">
        <v>47</v>
      </c>
      <c r="R30" s="3"/>
      <c r="S30" s="3"/>
      <c r="T30" s="3"/>
      <c r="U30" s="3"/>
    </row>
    <row r="31" spans="1:21" ht="25.5" customHeight="1" x14ac:dyDescent="0.2">
      <c r="A31" s="43"/>
      <c r="B31" s="44" t="s">
        <v>66</v>
      </c>
      <c r="C31" s="48" t="s">
        <v>90</v>
      </c>
      <c r="D31" s="48">
        <v>9.0524008214836638E-2</v>
      </c>
      <c r="E31" s="48">
        <v>9.2087730302937709E-2</v>
      </c>
      <c r="F31" s="48">
        <v>4.212813587618558E-2</v>
      </c>
      <c r="G31" s="48">
        <v>0.20228343963201367</v>
      </c>
      <c r="H31" s="48">
        <f>'KP GDP value'!H29/'KP GDP value'!G29-1</f>
        <v>-3.0218186928113844E-2</v>
      </c>
      <c r="I31" s="48">
        <f>'KP GDP value'!I29/'KP GDP value'!H29-1</f>
        <v>0.17126243423614351</v>
      </c>
      <c r="J31" s="48">
        <f>'KP GDP value'!J29/'KP GDP value'!I29-1</f>
        <v>3.1187458922370626E-2</v>
      </c>
      <c r="K31" s="47" t="s">
        <v>39</v>
      </c>
      <c r="R31" s="3"/>
      <c r="S31" s="3"/>
      <c r="T31" s="3"/>
      <c r="U31" s="3"/>
    </row>
    <row r="32" spans="1:21" ht="25.5" customHeight="1" x14ac:dyDescent="0.2">
      <c r="A32" s="43"/>
      <c r="B32" s="30" t="s">
        <v>71</v>
      </c>
      <c r="C32" s="33" t="s">
        <v>90</v>
      </c>
      <c r="D32" s="33">
        <v>5.2166704010173648E-2</v>
      </c>
      <c r="E32" s="33">
        <v>5.4231408437489304E-2</v>
      </c>
      <c r="F32" s="33">
        <v>6.3742572834439182E-2</v>
      </c>
      <c r="G32" s="33">
        <v>-4.9307908369645936E-2</v>
      </c>
      <c r="H32" s="33">
        <f>'KP GDP value'!H30/'KP GDP value'!G30-1</f>
        <v>6.4515848991133495E-2</v>
      </c>
      <c r="I32" s="33">
        <f>'KP GDP value'!I30/'KP GDP value'!H30-1</f>
        <v>9.3209105433281536E-2</v>
      </c>
      <c r="J32" s="33">
        <f>'KP GDP value'!J30/'KP GDP value'!I30-1</f>
        <v>5.6428191753768342E-2</v>
      </c>
      <c r="K32" s="34" t="s">
        <v>70</v>
      </c>
    </row>
    <row r="33" spans="1:15" ht="25.5" customHeight="1" x14ac:dyDescent="0.2">
      <c r="A33" s="43"/>
      <c r="B33" s="30" t="s">
        <v>68</v>
      </c>
      <c r="C33" s="33" t="s">
        <v>90</v>
      </c>
      <c r="D33" s="33">
        <v>9.1747119858407666E-2</v>
      </c>
      <c r="E33" s="33">
        <v>8.8502748364192918E-2</v>
      </c>
      <c r="F33" s="33">
        <v>4.9146097314692883E-2</v>
      </c>
      <c r="G33" s="33">
        <v>6.9464310753576397E-2</v>
      </c>
      <c r="H33" s="33">
        <f>'KP GDP value'!H31/'KP GDP value'!G31-1</f>
        <v>6.0916231922474973E-2</v>
      </c>
      <c r="I33" s="33">
        <f>'KP GDP value'!I31/'KP GDP value'!H31-1</f>
        <v>6.7224018541614639E-2</v>
      </c>
      <c r="J33" s="33">
        <f>'KP GDP value'!J31/'KP GDP value'!I31-1</f>
        <v>7.6679754649259468E-2</v>
      </c>
      <c r="K33" s="34" t="s">
        <v>69</v>
      </c>
    </row>
    <row r="34" spans="1:15" s="13" customFormat="1" x14ac:dyDescent="0.2">
      <c r="A34" s="54" t="s">
        <v>145</v>
      </c>
      <c r="B34" s="54"/>
      <c r="E34" s="14"/>
      <c r="F34" s="14"/>
      <c r="G34" s="14"/>
      <c r="H34" s="14"/>
      <c r="I34" s="14"/>
      <c r="J34" s="14"/>
      <c r="K34" s="15" t="s">
        <v>144</v>
      </c>
    </row>
    <row r="35" spans="1:15" customFormat="1" ht="26.25" customHeight="1" x14ac:dyDescent="0.25">
      <c r="A35" s="53" t="s">
        <v>147</v>
      </c>
      <c r="B35" s="53"/>
      <c r="C35" s="4"/>
      <c r="D35" s="4"/>
      <c r="E35" s="4"/>
      <c r="F35" s="2"/>
      <c r="G35" s="2"/>
      <c r="H35" s="2"/>
      <c r="I35" s="2"/>
      <c r="J35" s="2"/>
      <c r="K35" s="2" t="s">
        <v>146</v>
      </c>
      <c r="L35" s="2"/>
      <c r="M35" s="2"/>
      <c r="N35" s="2"/>
      <c r="O35" s="2"/>
    </row>
    <row r="37" spans="1:15" x14ac:dyDescent="0.2">
      <c r="J37" s="20"/>
    </row>
  </sheetData>
  <mergeCells count="5">
    <mergeCell ref="A7:K7"/>
    <mergeCell ref="A8:K8"/>
    <mergeCell ref="A9:K9"/>
    <mergeCell ref="A34:B34"/>
    <mergeCell ref="A35:B35"/>
  </mergeCells>
  <pageMargins left="0.7" right="0.7" top="0.75" bottom="0.75" header="0.3" footer="0.3"/>
  <pageSetup paperSize="9" scale="9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35"/>
  <sheetViews>
    <sheetView rightToLeft="1" workbookViewId="0"/>
  </sheetViews>
  <sheetFormatPr defaultRowHeight="12.75" x14ac:dyDescent="0.2"/>
  <cols>
    <col min="1" max="1" width="9.140625" style="4"/>
    <col min="2" max="2" width="36.7109375" style="4" customWidth="1"/>
    <col min="3" max="10" width="8.7109375" style="2" customWidth="1"/>
    <col min="11" max="11" width="36.7109375" style="2" customWidth="1"/>
    <col min="12" max="15" width="9.140625" style="1"/>
    <col min="16" max="16" width="10" style="1" bestFit="1" customWidth="1"/>
    <col min="17" max="16384" width="9.140625" style="1"/>
  </cols>
  <sheetData>
    <row r="5" spans="1:21" s="16" customFormat="1" ht="18" customHeight="1" x14ac:dyDescent="0.25">
      <c r="A5" s="52" t="s">
        <v>140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19"/>
      <c r="M5" s="19"/>
      <c r="N5" s="19"/>
      <c r="O5" s="19"/>
    </row>
    <row r="6" spans="1:21" ht="15" x14ac:dyDescent="0.25">
      <c r="A6" s="51" t="s">
        <v>139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21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21" s="11" customFormat="1" ht="12" x14ac:dyDescent="0.2">
      <c r="A8" s="6" t="s">
        <v>41</v>
      </c>
      <c r="B8" s="7"/>
      <c r="C8" s="8"/>
      <c r="D8" s="9"/>
      <c r="E8" s="9"/>
      <c r="F8" s="9"/>
      <c r="G8" s="9"/>
      <c r="H8" s="9"/>
      <c r="I8" s="9"/>
      <c r="J8" s="9"/>
      <c r="K8" s="10" t="s">
        <v>41</v>
      </c>
    </row>
    <row r="9" spans="1:21" s="2" customFormat="1" ht="24" customHeight="1" x14ac:dyDescent="0.2">
      <c r="A9" s="38" t="s">
        <v>2</v>
      </c>
      <c r="B9" s="26" t="s">
        <v>3</v>
      </c>
      <c r="C9" s="27">
        <v>2005</v>
      </c>
      <c r="D9" s="27">
        <v>2006</v>
      </c>
      <c r="E9" s="27">
        <v>2007</v>
      </c>
      <c r="F9" s="27">
        <v>2008</v>
      </c>
      <c r="G9" s="27">
        <v>2009</v>
      </c>
      <c r="H9" s="27">
        <v>2010</v>
      </c>
      <c r="I9" s="28">
        <v>2011</v>
      </c>
      <c r="J9" s="28" t="s">
        <v>143</v>
      </c>
      <c r="K9" s="29" t="s">
        <v>4</v>
      </c>
    </row>
    <row r="10" spans="1:21" ht="24" customHeight="1" x14ac:dyDescent="0.2">
      <c r="A10" s="41"/>
      <c r="B10" s="30" t="s">
        <v>48</v>
      </c>
      <c r="C10" s="33" t="s">
        <v>90</v>
      </c>
      <c r="D10" s="33">
        <f>('KP GDP value'!D10-'KP GDP value'!C10)/'KP GDP value'!C$30</f>
        <v>5.1838752790005632E-2</v>
      </c>
      <c r="E10" s="33">
        <f>('KP GDP value'!E10-'KP GDP value'!D10)/'KP GDP value'!D$30</f>
        <v>4.7402895941993491E-2</v>
      </c>
      <c r="F10" s="33">
        <f>('KP GDP value'!F10-'KP GDP value'!E10)/'KP GDP value'!E$30</f>
        <v>6.7645510925194552E-2</v>
      </c>
      <c r="G10" s="33">
        <f>('KP GDP value'!G10-'KP GDP value'!F10)/'KP GDP value'!F$30</f>
        <v>-4.8977536639074483E-2</v>
      </c>
      <c r="H10" s="33">
        <f>('KP GDP value'!H10-'KP GDP value'!G10)/'KP GDP value'!G$30</f>
        <v>5.4976360283995086E-2</v>
      </c>
      <c r="I10" s="33">
        <f>('KP GDP value'!I10-'KP GDP value'!H10)/'KP GDP value'!H$30</f>
        <v>9.3238134320454497E-2</v>
      </c>
      <c r="J10" s="33">
        <f>('KP GDP value'!J10-'KP GDP value'!I10)/'KP GDP value'!I$30</f>
        <v>5.4670154264340839E-2</v>
      </c>
      <c r="K10" s="32" t="s">
        <v>40</v>
      </c>
      <c r="P10" s="22"/>
      <c r="Q10" s="21"/>
    </row>
    <row r="11" spans="1:21" ht="24" customHeight="1" x14ac:dyDescent="0.2">
      <c r="A11" s="43" t="s">
        <v>5</v>
      </c>
      <c r="B11" s="44" t="s">
        <v>67</v>
      </c>
      <c r="C11" s="48" t="s">
        <v>90</v>
      </c>
      <c r="D11" s="48">
        <f>('KP GDP value'!D11-'KP GDP value'!C11)/'KP GDP value'!C$30</f>
        <v>-5.7489632919717536E-4</v>
      </c>
      <c r="E11" s="48">
        <f>('KP GDP value'!E11-'KP GDP value'!D11)/'KP GDP value'!D$30</f>
        <v>-3.9330078146635347E-5</v>
      </c>
      <c r="F11" s="48">
        <f>('KP GDP value'!F11-'KP GDP value'!E11)/'KP GDP value'!E$30</f>
        <v>8.6920024232556487E-4</v>
      </c>
      <c r="G11" s="48">
        <f>('KP GDP value'!G11-'KP GDP value'!F11)/'KP GDP value'!F$30</f>
        <v>-5.0025869980582262E-4</v>
      </c>
      <c r="H11" s="48">
        <f>('KP GDP value'!H11-'KP GDP value'!G11)/'KP GDP value'!G$30</f>
        <v>-1.4939109918770863E-4</v>
      </c>
      <c r="I11" s="48">
        <f>('KP GDP value'!I11-'KP GDP value'!H11)/'KP GDP value'!H$30</f>
        <v>8.8213119020323801E-4</v>
      </c>
      <c r="J11" s="48">
        <f>('KP GDP value'!J11-'KP GDP value'!I11)/'KP GDP value'!I$30</f>
        <v>2.9618467991842328E-4</v>
      </c>
      <c r="K11" s="45" t="s">
        <v>38</v>
      </c>
      <c r="P11" s="22"/>
      <c r="Q11" s="21"/>
      <c r="R11" s="3"/>
      <c r="S11" s="3"/>
      <c r="T11" s="3"/>
      <c r="U11" s="3"/>
    </row>
    <row r="12" spans="1:21" ht="24" customHeight="1" x14ac:dyDescent="0.2">
      <c r="A12" s="43" t="s">
        <v>6</v>
      </c>
      <c r="B12" s="44" t="s">
        <v>49</v>
      </c>
      <c r="C12" s="48" t="s">
        <v>90</v>
      </c>
      <c r="D12" s="48">
        <f>('KP GDP value'!D12-'KP GDP value'!C12)/'KP GDP value'!C$30</f>
        <v>1.4806593685415714E-2</v>
      </c>
      <c r="E12" s="48">
        <f>('KP GDP value'!E12-'KP GDP value'!D12)/'KP GDP value'!D$30</f>
        <v>1.6836715763050514E-2</v>
      </c>
      <c r="F12" s="48">
        <f>('KP GDP value'!F12-'KP GDP value'!E12)/'KP GDP value'!E$30</f>
        <v>4.2302027556684232E-2</v>
      </c>
      <c r="G12" s="48">
        <f>('KP GDP value'!G12-'KP GDP value'!F12)/'KP GDP value'!F$30</f>
        <v>-7.9196671924117376E-2</v>
      </c>
      <c r="H12" s="48">
        <f>('KP GDP value'!H12-'KP GDP value'!G12)/'KP GDP value'!G$30</f>
        <v>3.5030541241952706E-2</v>
      </c>
      <c r="I12" s="48">
        <f>('KP GDP value'!I12-'KP GDP value'!H12)/'KP GDP value'!H$30</f>
        <v>6.0780664747897423E-2</v>
      </c>
      <c r="J12" s="48">
        <f>('KP GDP value'!J12-'KP GDP value'!I12)/'KP GDP value'!I$30</f>
        <v>2.0317595380621955E-2</v>
      </c>
      <c r="K12" s="45" t="s">
        <v>42</v>
      </c>
      <c r="P12" s="22"/>
      <c r="Q12" s="21"/>
      <c r="R12" s="3"/>
      <c r="S12" s="3"/>
      <c r="T12" s="3"/>
      <c r="U12" s="3"/>
    </row>
    <row r="13" spans="1:21" ht="24" customHeight="1" x14ac:dyDescent="0.2">
      <c r="A13" s="43" t="s">
        <v>8</v>
      </c>
      <c r="B13" s="44" t="s">
        <v>50</v>
      </c>
      <c r="C13" s="48" t="s">
        <v>90</v>
      </c>
      <c r="D13" s="48">
        <f>('KP GDP value'!D13-'KP GDP value'!C13)/'KP GDP value'!C$30</f>
        <v>-4.5461053263787785E-4</v>
      </c>
      <c r="E13" s="48">
        <f>('KP GDP value'!E13-'KP GDP value'!D13)/'KP GDP value'!D$30</f>
        <v>2.9399135308625171E-4</v>
      </c>
      <c r="F13" s="48">
        <f>('KP GDP value'!F13-'KP GDP value'!E13)/'KP GDP value'!E$30</f>
        <v>-4.5002527774777737E-3</v>
      </c>
      <c r="G13" s="48">
        <f>('KP GDP value'!G13-'KP GDP value'!F13)/'KP GDP value'!F$30</f>
        <v>-4.5160202188249598E-3</v>
      </c>
      <c r="H13" s="48">
        <f>('KP GDP value'!H13-'KP GDP value'!G13)/'KP GDP value'!G$30</f>
        <v>3.4527030599942336E-3</v>
      </c>
      <c r="I13" s="48">
        <f>('KP GDP value'!I13-'KP GDP value'!H13)/'KP GDP value'!H$30</f>
        <v>9.802703198558433E-3</v>
      </c>
      <c r="J13" s="48">
        <f>('KP GDP value'!J13-'KP GDP value'!I13)/'KP GDP value'!I$30</f>
        <v>5.6911365731510408E-3</v>
      </c>
      <c r="K13" s="46" t="s">
        <v>9</v>
      </c>
      <c r="P13" s="22"/>
      <c r="Q13" s="21"/>
      <c r="R13" s="3"/>
      <c r="S13" s="3"/>
      <c r="T13" s="3"/>
      <c r="U13" s="3"/>
    </row>
    <row r="14" spans="1:21" ht="24" customHeight="1" x14ac:dyDescent="0.2">
      <c r="A14" s="43" t="s">
        <v>43</v>
      </c>
      <c r="B14" s="44" t="s">
        <v>52</v>
      </c>
      <c r="C14" s="48" t="s">
        <v>90</v>
      </c>
      <c r="D14" s="48">
        <f>('KP GDP value'!D14-'KP GDP value'!C14)/'KP GDP value'!C$30</f>
        <v>1.6533883691332517E-3</v>
      </c>
      <c r="E14" s="48">
        <f>('KP GDP value'!E14-'KP GDP value'!D14)/'KP GDP value'!D$30</f>
        <v>2.6203548197595017E-3</v>
      </c>
      <c r="F14" s="48">
        <f>('KP GDP value'!F14-'KP GDP value'!E14)/'KP GDP value'!E$30</f>
        <v>1.3404566387752741E-3</v>
      </c>
      <c r="G14" s="48">
        <f>('KP GDP value'!G14-'KP GDP value'!F14)/'KP GDP value'!F$30</f>
        <v>2.3211723581640577E-3</v>
      </c>
      <c r="H14" s="48">
        <f>('KP GDP value'!H14-'KP GDP value'!G14)/'KP GDP value'!G$30</f>
        <v>1.2026125187773516E-3</v>
      </c>
      <c r="I14" s="48">
        <f>('KP GDP value'!I14-'KP GDP value'!H14)/'KP GDP value'!H$30</f>
        <v>2.3753115709712965E-3</v>
      </c>
      <c r="J14" s="48">
        <f>('KP GDP value'!J14-'KP GDP value'!I14)/'KP GDP value'!I$30</f>
        <v>1.9918452521356721E-3</v>
      </c>
      <c r="K14" s="46" t="s">
        <v>46</v>
      </c>
      <c r="P14" s="22"/>
      <c r="Q14" s="21"/>
      <c r="R14" s="3"/>
      <c r="S14" s="3"/>
      <c r="T14" s="3"/>
      <c r="U14" s="3"/>
    </row>
    <row r="15" spans="1:21" ht="24" customHeight="1" x14ac:dyDescent="0.2">
      <c r="A15" s="43" t="s">
        <v>11</v>
      </c>
      <c r="B15" s="44" t="s">
        <v>51</v>
      </c>
      <c r="C15" s="48" t="s">
        <v>90</v>
      </c>
      <c r="D15" s="48">
        <f>('KP GDP value'!D15-'KP GDP value'!C15)/'KP GDP value'!C$30</f>
        <v>1.6329802057733479E-2</v>
      </c>
      <c r="E15" s="48">
        <f>('KP GDP value'!E15-'KP GDP value'!D15)/'KP GDP value'!D$30</f>
        <v>7.4978966312586534E-3</v>
      </c>
      <c r="F15" s="48">
        <f>('KP GDP value'!F15-'KP GDP value'!E15)/'KP GDP value'!E$30</f>
        <v>1.8990647071791142E-2</v>
      </c>
      <c r="G15" s="48">
        <f>('KP GDP value'!G15-'KP GDP value'!F15)/'KP GDP value'!F$30</f>
        <v>3.1906468988296174E-2</v>
      </c>
      <c r="H15" s="48">
        <f>('KP GDP value'!H15-'KP GDP value'!G15)/'KP GDP value'!G$30</f>
        <v>1.3345220424142851E-2</v>
      </c>
      <c r="I15" s="48">
        <f>('KP GDP value'!I15-'KP GDP value'!H15)/'KP GDP value'!H$30</f>
        <v>8.453102296293953E-4</v>
      </c>
      <c r="J15" s="48">
        <f>('KP GDP value'!J15-'KP GDP value'!I15)/'KP GDP value'!I$30</f>
        <v>5.1983949238008104E-3</v>
      </c>
      <c r="K15" s="46" t="s">
        <v>12</v>
      </c>
      <c r="P15" s="22"/>
      <c r="Q15" s="21"/>
      <c r="R15" s="3"/>
      <c r="S15" s="3"/>
      <c r="T15" s="3"/>
      <c r="U15" s="3"/>
    </row>
    <row r="16" spans="1:21" ht="24" customHeight="1" x14ac:dyDescent="0.2">
      <c r="A16" s="43" t="s">
        <v>13</v>
      </c>
      <c r="B16" s="44" t="s">
        <v>53</v>
      </c>
      <c r="C16" s="48" t="s">
        <v>90</v>
      </c>
      <c r="D16" s="48">
        <f>('KP GDP value'!D16-'KP GDP value'!C16)/'KP GDP value'!C$30</f>
        <v>5.0045415239461091E-3</v>
      </c>
      <c r="E16" s="48">
        <f>('KP GDP value'!E16-'KP GDP value'!D16)/'KP GDP value'!D$30</f>
        <v>3.0063492547454827E-3</v>
      </c>
      <c r="F16" s="48">
        <f>('KP GDP value'!F16-'KP GDP value'!E16)/'KP GDP value'!E$30</f>
        <v>1.2874457345274997E-3</v>
      </c>
      <c r="G16" s="48">
        <f>('KP GDP value'!G16-'KP GDP value'!F16)/'KP GDP value'!F$30</f>
        <v>-4.4411301457788627E-3</v>
      </c>
      <c r="H16" s="48">
        <f>('KP GDP value'!H16-'KP GDP value'!G16)/'KP GDP value'!G$30</f>
        <v>1.4843116337737299E-4</v>
      </c>
      <c r="I16" s="48">
        <f>('KP GDP value'!I16-'KP GDP value'!H16)/'KP GDP value'!H$30</f>
        <v>-8.7001321322076222E-4</v>
      </c>
      <c r="J16" s="48">
        <f>('KP GDP value'!J16-'KP GDP value'!I16)/'KP GDP value'!I$30</f>
        <v>2.9918844695224246E-3</v>
      </c>
      <c r="K16" s="46" t="s">
        <v>14</v>
      </c>
      <c r="P16" s="22"/>
      <c r="Q16" s="21"/>
      <c r="R16" s="3"/>
      <c r="S16" s="3"/>
      <c r="T16" s="3"/>
      <c r="U16" s="3"/>
    </row>
    <row r="17" spans="1:21" ht="24" customHeight="1" x14ac:dyDescent="0.2">
      <c r="A17" s="43" t="s">
        <v>15</v>
      </c>
      <c r="B17" s="44" t="s">
        <v>54</v>
      </c>
      <c r="C17" s="48" t="s">
        <v>90</v>
      </c>
      <c r="D17" s="48">
        <f>('KP GDP value'!D17-'KP GDP value'!C17)/'KP GDP value'!C$30</f>
        <v>2.4478575420612257E-3</v>
      </c>
      <c r="E17" s="48">
        <f>('KP GDP value'!E17-'KP GDP value'!D17)/'KP GDP value'!D$30</f>
        <v>1.9512762720016678E-3</v>
      </c>
      <c r="F17" s="48">
        <f>('KP GDP value'!F17-'KP GDP value'!E17)/'KP GDP value'!E$30</f>
        <v>2.6095432208568191E-3</v>
      </c>
      <c r="G17" s="48">
        <f>('KP GDP value'!G17-'KP GDP value'!F17)/'KP GDP value'!F$30</f>
        <v>2.0243071523385272E-4</v>
      </c>
      <c r="H17" s="48">
        <f>('KP GDP value'!H17-'KP GDP value'!G17)/'KP GDP value'!G$30</f>
        <v>5.3448320423719591E-3</v>
      </c>
      <c r="I17" s="48">
        <f>('KP GDP value'!I17-'KP GDP value'!H17)/'KP GDP value'!H$30</f>
        <v>3.5148069962065262E-3</v>
      </c>
      <c r="J17" s="48">
        <f>('KP GDP value'!J17-'KP GDP value'!I17)/'KP GDP value'!I$30</f>
        <v>3.3921888114044501E-3</v>
      </c>
      <c r="K17" s="46" t="s">
        <v>16</v>
      </c>
      <c r="P17" s="22"/>
      <c r="Q17" s="21"/>
      <c r="R17" s="3"/>
      <c r="S17" s="3"/>
      <c r="T17" s="3"/>
      <c r="U17" s="3"/>
    </row>
    <row r="18" spans="1:21" ht="24" customHeight="1" x14ac:dyDescent="0.2">
      <c r="A18" s="43" t="s">
        <v>17</v>
      </c>
      <c r="B18" s="44" t="s">
        <v>55</v>
      </c>
      <c r="C18" s="48" t="s">
        <v>90</v>
      </c>
      <c r="D18" s="48">
        <f>('KP GDP value'!D18-'KP GDP value'!C18)/'KP GDP value'!C$30</f>
        <v>6.5653977089291226E-4</v>
      </c>
      <c r="E18" s="48">
        <f>('KP GDP value'!E18-'KP GDP value'!D18)/'KP GDP value'!D$30</f>
        <v>1.4113264094318479E-3</v>
      </c>
      <c r="F18" s="48">
        <f>('KP GDP value'!F18-'KP GDP value'!E18)/'KP GDP value'!E$30</f>
        <v>1.8010809041008643E-4</v>
      </c>
      <c r="G18" s="48">
        <f>('KP GDP value'!G18-'KP GDP value'!F18)/'KP GDP value'!F$30</f>
        <v>-4.9811973683339941E-4</v>
      </c>
      <c r="H18" s="48">
        <f>('KP GDP value'!H18-'KP GDP value'!G18)/'KP GDP value'!G$30</f>
        <v>2.0851199923610344E-3</v>
      </c>
      <c r="I18" s="48">
        <f>('KP GDP value'!I18-'KP GDP value'!H18)/'KP GDP value'!H$30</f>
        <v>2.5378036807532458E-3</v>
      </c>
      <c r="J18" s="48">
        <f>('KP GDP value'!J18-'KP GDP value'!I18)/'KP GDP value'!I$30</f>
        <v>9.3500606867360906E-4</v>
      </c>
      <c r="K18" s="46" t="s">
        <v>18</v>
      </c>
      <c r="P18" s="22"/>
      <c r="Q18" s="21"/>
      <c r="R18" s="3"/>
      <c r="S18" s="3"/>
      <c r="T18" s="3"/>
      <c r="U18" s="3"/>
    </row>
    <row r="19" spans="1:21" ht="24" customHeight="1" x14ac:dyDescent="0.2">
      <c r="A19" s="43" t="s">
        <v>19</v>
      </c>
      <c r="B19" s="44" t="s">
        <v>56</v>
      </c>
      <c r="C19" s="48" t="s">
        <v>90</v>
      </c>
      <c r="D19" s="48">
        <f>('KP GDP value'!D19-'KP GDP value'!C19)/'KP GDP value'!C$30</f>
        <v>4.2189867249881269E-3</v>
      </c>
      <c r="E19" s="48">
        <f>('KP GDP value'!E19-'KP GDP value'!D19)/'KP GDP value'!D$30</f>
        <v>5.5308288843978412E-3</v>
      </c>
      <c r="F19" s="48">
        <f>('KP GDP value'!F19-'KP GDP value'!E19)/'KP GDP value'!E$30</f>
        <v>2.2558237921825896E-3</v>
      </c>
      <c r="G19" s="48">
        <f>('KP GDP value'!G19-'KP GDP value'!F19)/'KP GDP value'!F$30</f>
        <v>1.0459448730767104E-3</v>
      </c>
      <c r="H19" s="48">
        <f>('KP GDP value'!H19-'KP GDP value'!G19)/'KP GDP value'!G$30</f>
        <v>-8.3312948319328606E-3</v>
      </c>
      <c r="I19" s="48">
        <f>('KP GDP value'!I19-'KP GDP value'!H19)/'KP GDP value'!H$30</f>
        <v>-6.2182837824620481E-4</v>
      </c>
      <c r="J19" s="48">
        <f>('KP GDP value'!J19-'KP GDP value'!I19)/'KP GDP value'!I$30</f>
        <v>6.4823859646781924E-4</v>
      </c>
      <c r="K19" s="46" t="s">
        <v>20</v>
      </c>
      <c r="P19" s="22"/>
      <c r="Q19" s="21"/>
      <c r="R19" s="3"/>
      <c r="S19" s="3"/>
      <c r="T19" s="3"/>
      <c r="U19" s="3"/>
    </row>
    <row r="20" spans="1:21" ht="24" customHeight="1" x14ac:dyDescent="0.2">
      <c r="A20" s="43" t="s">
        <v>21</v>
      </c>
      <c r="B20" s="44" t="s">
        <v>57</v>
      </c>
      <c r="C20" s="48" t="s">
        <v>90</v>
      </c>
      <c r="D20" s="48">
        <f>('KP GDP value'!D20-'KP GDP value'!C20)/'KP GDP value'!C$30</f>
        <v>3.1535438696719369E-3</v>
      </c>
      <c r="E20" s="48">
        <f>('KP GDP value'!E20-'KP GDP value'!D20)/'KP GDP value'!D$30</f>
        <v>8.3201282608218723E-3</v>
      </c>
      <c r="F20" s="48">
        <f>('KP GDP value'!F20-'KP GDP value'!E20)/'KP GDP value'!E$30</f>
        <v>-3.75011097995965E-3</v>
      </c>
      <c r="G20" s="48">
        <f>('KP GDP value'!G20-'KP GDP value'!F20)/'KP GDP value'!F$30</f>
        <v>3.3062255932910971E-3</v>
      </c>
      <c r="H20" s="48">
        <f>('KP GDP value'!H20-'KP GDP value'!G20)/'KP GDP value'!G$30</f>
        <v>-2.5828388022871825E-3</v>
      </c>
      <c r="I20" s="48">
        <f>('KP GDP value'!I20-'KP GDP value'!H20)/'KP GDP value'!H$30</f>
        <v>2.9282229217692658E-3</v>
      </c>
      <c r="J20" s="48">
        <f>('KP GDP value'!J20-'KP GDP value'!I20)/'KP GDP value'!I$30</f>
        <v>1.6045654699139026E-3</v>
      </c>
      <c r="K20" s="46" t="s">
        <v>22</v>
      </c>
      <c r="P20" s="22"/>
      <c r="Q20" s="21"/>
      <c r="R20" s="3"/>
      <c r="S20" s="3"/>
      <c r="T20" s="3"/>
      <c r="U20" s="3"/>
    </row>
    <row r="21" spans="1:21" ht="24" customHeight="1" x14ac:dyDescent="0.2">
      <c r="A21" s="43" t="s">
        <v>23</v>
      </c>
      <c r="B21" s="44" t="s">
        <v>58</v>
      </c>
      <c r="C21" s="48" t="s">
        <v>90</v>
      </c>
      <c r="D21" s="48">
        <f>('KP GDP value'!D21-'KP GDP value'!C21)/'KP GDP value'!C$30</f>
        <v>2.3129869699233525E-3</v>
      </c>
      <c r="E21" s="48">
        <f>('KP GDP value'!E21-'KP GDP value'!D21)/'KP GDP value'!D$30</f>
        <v>2.4089001566240573E-3</v>
      </c>
      <c r="F21" s="48">
        <f>('KP GDP value'!F21-'KP GDP value'!E21)/'KP GDP value'!E$30</f>
        <v>4.4965664970593759E-3</v>
      </c>
      <c r="G21" s="48">
        <f>('KP GDP value'!G21-'KP GDP value'!F21)/'KP GDP value'!F$30</f>
        <v>2.3620603084142633E-3</v>
      </c>
      <c r="H21" s="48">
        <f>('KP GDP value'!H21-'KP GDP value'!G21)/'KP GDP value'!G$30</f>
        <v>3.1714222633361776E-3</v>
      </c>
      <c r="I21" s="48">
        <f>('KP GDP value'!I21-'KP GDP value'!H21)/'KP GDP value'!H$30</f>
        <v>9.5398163199685252E-3</v>
      </c>
      <c r="J21" s="48">
        <f>('KP GDP value'!J21-'KP GDP value'!I21)/'KP GDP value'!I$30</f>
        <v>7.1448270249662334E-3</v>
      </c>
      <c r="K21" s="46" t="s">
        <v>24</v>
      </c>
      <c r="P21" s="22"/>
      <c r="Q21" s="21"/>
      <c r="R21" s="3"/>
      <c r="S21" s="3"/>
      <c r="T21" s="3"/>
      <c r="U21" s="3"/>
    </row>
    <row r="22" spans="1:21" ht="24" customHeight="1" x14ac:dyDescent="0.2">
      <c r="A22" s="43" t="s">
        <v>25</v>
      </c>
      <c r="B22" s="44" t="s">
        <v>59</v>
      </c>
      <c r="C22" s="48" t="s">
        <v>90</v>
      </c>
      <c r="D22" s="48">
        <f>('KP GDP value'!D22-'KP GDP value'!C22)/'KP GDP value'!C$30</f>
        <v>3.5294371081626575E-3</v>
      </c>
      <c r="E22" s="48">
        <f>('KP GDP value'!E22-'KP GDP value'!D22)/'KP GDP value'!D$30</f>
        <v>2.6154197525927706E-3</v>
      </c>
      <c r="F22" s="48">
        <f>('KP GDP value'!F22-'KP GDP value'!E22)/'KP GDP value'!E$30</f>
        <v>7.2211702506456727E-4</v>
      </c>
      <c r="G22" s="48">
        <f>('KP GDP value'!G22-'KP GDP value'!F22)/'KP GDP value'!F$30</f>
        <v>-1.294545618208986E-3</v>
      </c>
      <c r="H22" s="48">
        <f>('KP GDP value'!H22-'KP GDP value'!G22)/'KP GDP value'!G$30</f>
        <v>1.8107705539546862E-4</v>
      </c>
      <c r="I22" s="48">
        <f>('KP GDP value'!I22-'KP GDP value'!H22)/'KP GDP value'!H$30</f>
        <v>1.1000188553558004E-3</v>
      </c>
      <c r="J22" s="48">
        <f>('KP GDP value'!J22-'KP GDP value'!I22)/'KP GDP value'!I$30</f>
        <v>3.4182144523395757E-3</v>
      </c>
      <c r="K22" s="46" t="s">
        <v>26</v>
      </c>
      <c r="P22" s="22"/>
      <c r="Q22" s="21"/>
      <c r="R22" s="3"/>
      <c r="S22" s="3"/>
      <c r="T22" s="3"/>
      <c r="U22" s="3"/>
    </row>
    <row r="23" spans="1:21" ht="24" customHeight="1" x14ac:dyDescent="0.2">
      <c r="A23" s="43" t="s">
        <v>27</v>
      </c>
      <c r="B23" s="44" t="s">
        <v>60</v>
      </c>
      <c r="C23" s="48" t="s">
        <v>90</v>
      </c>
      <c r="D23" s="48">
        <f>('KP GDP value'!D23-'KP GDP value'!C23)/'KP GDP value'!C$30</f>
        <v>1.2101352171683029E-3</v>
      </c>
      <c r="E23" s="48">
        <f>('KP GDP value'!E23-'KP GDP value'!D23)/'KP GDP value'!D$30</f>
        <v>2.4264328726608803E-3</v>
      </c>
      <c r="F23" s="48">
        <f>('KP GDP value'!F23-'KP GDP value'!E23)/'KP GDP value'!E$30</f>
        <v>-3.0966302032901386E-3</v>
      </c>
      <c r="G23" s="48">
        <f>('KP GDP value'!G23-'KP GDP value'!F23)/'KP GDP value'!F$30</f>
        <v>2.0554093041558843E-3</v>
      </c>
      <c r="H23" s="48">
        <f>('KP GDP value'!H23-'KP GDP value'!G23)/'KP GDP value'!G$30</f>
        <v>-3.1220592384912892E-3</v>
      </c>
      <c r="I23" s="48">
        <f>('KP GDP value'!I23-'KP GDP value'!H23)/'KP GDP value'!H$30</f>
        <v>2.1825313678935751E-3</v>
      </c>
      <c r="J23" s="48">
        <f>('KP GDP value'!J23-'KP GDP value'!I23)/'KP GDP value'!I$30</f>
        <v>1.7203956393472435E-3</v>
      </c>
      <c r="K23" s="46" t="s">
        <v>28</v>
      </c>
      <c r="P23" s="22"/>
      <c r="Q23" s="21"/>
      <c r="R23" s="3"/>
      <c r="S23" s="3"/>
      <c r="T23" s="3"/>
      <c r="U23" s="3"/>
    </row>
    <row r="24" spans="1:21" ht="24" customHeight="1" x14ac:dyDescent="0.2">
      <c r="A24" s="43" t="s">
        <v>29</v>
      </c>
      <c r="B24" s="44" t="s">
        <v>61</v>
      </c>
      <c r="C24" s="48" t="s">
        <v>90</v>
      </c>
      <c r="D24" s="48">
        <f>('KP GDP value'!D24-'KP GDP value'!C24)/'KP GDP value'!C$30</f>
        <v>-1.6757517733674381E-4</v>
      </c>
      <c r="E24" s="48">
        <f>('KP GDP value'!E24-'KP GDP value'!D24)/'KP GDP value'!D$30</f>
        <v>1.1721787763392904E-3</v>
      </c>
      <c r="F24" s="48">
        <f>('KP GDP value'!F24-'KP GDP value'!E24)/'KP GDP value'!E$30</f>
        <v>8.6639373358663233E-4</v>
      </c>
      <c r="G24" s="48">
        <f>('KP GDP value'!G24-'KP GDP value'!F24)/'KP GDP value'!F$30</f>
        <v>1.988481875034049E-3</v>
      </c>
      <c r="H24" s="48">
        <f>('KP GDP value'!H24-'KP GDP value'!G24)/'KP GDP value'!G$30</f>
        <v>1.0972365541870626E-2</v>
      </c>
      <c r="I24" s="48">
        <f>('KP GDP value'!I24-'KP GDP value'!H24)/'KP GDP value'!H$30</f>
        <v>2.5372913166122686E-3</v>
      </c>
      <c r="J24" s="48">
        <f>('KP GDP value'!J24-'KP GDP value'!I24)/'KP GDP value'!I$30</f>
        <v>1.0074438225106074E-3</v>
      </c>
      <c r="K24" s="46" t="s">
        <v>30</v>
      </c>
      <c r="P24" s="22"/>
      <c r="Q24" s="21"/>
      <c r="R24" s="3"/>
      <c r="S24" s="3"/>
      <c r="T24" s="3"/>
      <c r="U24" s="3"/>
    </row>
    <row r="25" spans="1:21" ht="24" customHeight="1" x14ac:dyDescent="0.2">
      <c r="A25" s="43" t="s">
        <v>31</v>
      </c>
      <c r="B25" s="44" t="s">
        <v>62</v>
      </c>
      <c r="C25" s="48" t="s">
        <v>90</v>
      </c>
      <c r="D25" s="48">
        <f>('KP GDP value'!D25-'KP GDP value'!C25)/'KP GDP value'!C$30</f>
        <v>5.6030332694832611E-4</v>
      </c>
      <c r="E25" s="48">
        <f>('KP GDP value'!E25-'KP GDP value'!D25)/'KP GDP value'!D$30</f>
        <v>3.0162688161314706E-4</v>
      </c>
      <c r="F25" s="48">
        <f>('KP GDP value'!F25-'KP GDP value'!E25)/'KP GDP value'!E$30</f>
        <v>2.851080221482247E-5</v>
      </c>
      <c r="G25" s="48">
        <f>('KP GDP value'!G25-'KP GDP value'!F25)/'KP GDP value'!F$30</f>
        <v>8.4579040944572127E-4</v>
      </c>
      <c r="H25" s="48">
        <f>('KP GDP value'!H25-'KP GDP value'!G25)/'KP GDP value'!G$30</f>
        <v>5.4100215215674267E-4</v>
      </c>
      <c r="I25" s="48">
        <f>('KP GDP value'!I25-'KP GDP value'!H25)/'KP GDP value'!H$30</f>
        <v>6.1410912391248525E-4</v>
      </c>
      <c r="J25" s="48">
        <f>('KP GDP value'!J25-'KP GDP value'!I25)/'KP GDP value'!I$30</f>
        <v>1.5339285309086867E-4</v>
      </c>
      <c r="K25" s="46" t="s">
        <v>32</v>
      </c>
      <c r="P25" s="22"/>
      <c r="Q25" s="21"/>
      <c r="R25" s="3"/>
      <c r="S25" s="3"/>
      <c r="T25" s="3"/>
      <c r="U25" s="3"/>
    </row>
    <row r="26" spans="1:21" ht="24" customHeight="1" x14ac:dyDescent="0.2">
      <c r="A26" s="43" t="s">
        <v>33</v>
      </c>
      <c r="B26" s="44" t="s">
        <v>63</v>
      </c>
      <c r="C26" s="48" t="s">
        <v>90</v>
      </c>
      <c r="D26" s="48">
        <f>('KP GDP value'!D26-'KP GDP value'!C26)/'KP GDP value'!C$30</f>
        <v>7.7904348241531509E-5</v>
      </c>
      <c r="E26" s="48">
        <f>('KP GDP value'!E26-'KP GDP value'!D26)/'KP GDP value'!D$30</f>
        <v>2.757188067210979E-4</v>
      </c>
      <c r="F26" s="48">
        <f>('KP GDP value'!F26-'KP GDP value'!E26)/'KP GDP value'!E$30</f>
        <v>1.3092071899094974E-3</v>
      </c>
      <c r="G26" s="48">
        <f>('KP GDP value'!G26-'KP GDP value'!F26)/'KP GDP value'!F$30</f>
        <v>-4.9537128271879416E-5</v>
      </c>
      <c r="H26" s="48">
        <f>('KP GDP value'!H26-'KP GDP value'!G26)/'KP GDP value'!G$30</f>
        <v>-8.5115315049932947E-5</v>
      </c>
      <c r="I26" s="48">
        <f>('KP GDP value'!I26-'KP GDP value'!H26)/'KP GDP value'!H$30</f>
        <v>2.0721880889999688E-3</v>
      </c>
      <c r="J26" s="48">
        <f>('KP GDP value'!J26-'KP GDP value'!I26)/'KP GDP value'!I$30</f>
        <v>5.831472609634762E-4</v>
      </c>
      <c r="K26" s="46" t="s">
        <v>34</v>
      </c>
      <c r="P26" s="22"/>
      <c r="Q26" s="21"/>
      <c r="R26" s="3"/>
      <c r="S26" s="3"/>
      <c r="T26" s="3"/>
      <c r="U26" s="3"/>
    </row>
    <row r="27" spans="1:21" ht="24" customHeight="1" x14ac:dyDescent="0.2">
      <c r="A27" s="43" t="s">
        <v>44</v>
      </c>
      <c r="B27" s="44" t="s">
        <v>64</v>
      </c>
      <c r="C27" s="48" t="s">
        <v>90</v>
      </c>
      <c r="D27" s="48">
        <f>('KP GDP value'!D27-'KP GDP value'!C27)/'KP GDP value'!C$30</f>
        <v>5.9783007225567163E-5</v>
      </c>
      <c r="E27" s="48">
        <f>('KP GDP value'!E27-'KP GDP value'!D27)/'KP GDP value'!D$30</f>
        <v>2.6538816219668303E-4</v>
      </c>
      <c r="F27" s="48">
        <f>('KP GDP value'!F27-'KP GDP value'!E27)/'KP GDP value'!E$30</f>
        <v>-1.1492599558395732E-3</v>
      </c>
      <c r="G27" s="48">
        <f>('KP GDP value'!G27-'KP GDP value'!F27)/'KP GDP value'!F$30</f>
        <v>7.7946987598052951E-4</v>
      </c>
      <c r="H27" s="48">
        <f>('KP GDP value'!H27-'KP GDP value'!G27)/'KP GDP value'!G$30</f>
        <v>2.1612588547909139E-3</v>
      </c>
      <c r="I27" s="48">
        <f>('KP GDP value'!I27-'KP GDP value'!H27)/'KP GDP value'!H$30</f>
        <v>-1.5174194584286602E-3</v>
      </c>
      <c r="J27" s="48">
        <f>('KP GDP value'!J27-'KP GDP value'!I27)/'KP GDP value'!I$30</f>
        <v>1.8770227793773339E-4</v>
      </c>
      <c r="K27" s="46" t="s">
        <v>45</v>
      </c>
      <c r="P27" s="22"/>
      <c r="Q27" s="21"/>
      <c r="R27" s="3"/>
      <c r="S27" s="3"/>
      <c r="T27" s="3"/>
      <c r="U27" s="3"/>
    </row>
    <row r="28" spans="1:21" ht="24" customHeight="1" x14ac:dyDescent="0.2">
      <c r="A28" s="43" t="s">
        <v>36</v>
      </c>
      <c r="B28" s="44" t="s">
        <v>65</v>
      </c>
      <c r="C28" s="48" t="s">
        <v>90</v>
      </c>
      <c r="D28" s="48">
        <f>('KP GDP value'!D28-'KP GDP value'!C28)/'KP GDP value'!C$30</f>
        <v>-1.4843630447838798E-4</v>
      </c>
      <c r="E28" s="48">
        <f>('KP GDP value'!E28-'KP GDP value'!D28)/'KP GDP value'!D$30</f>
        <v>-1.7794071014793969E-5</v>
      </c>
      <c r="F28" s="48">
        <f>('KP GDP value'!F28-'KP GDP value'!E28)/'KP GDP value'!E$30</f>
        <v>2.3473420188224368E-4</v>
      </c>
      <c r="G28" s="48">
        <f>('KP GDP value'!G28-'KP GDP value'!F28)/'KP GDP value'!F$30</f>
        <v>2.7359806752849403E-4</v>
      </c>
      <c r="H28" s="48">
        <f>('KP GDP value'!H28-'KP GDP value'!G28)/'KP GDP value'!G$30</f>
        <v>3.5591246707337704E-5</v>
      </c>
      <c r="I28" s="48">
        <f>('KP GDP value'!I28-'KP GDP value'!H28)/'KP GDP value'!H$30</f>
        <v>2.5913159140975516E-4</v>
      </c>
      <c r="J28" s="48">
        <f>('KP GDP value'!J28-'KP GDP value'!I28)/'KP GDP value'!I$30</f>
        <v>2.6860007410156497E-4</v>
      </c>
      <c r="K28" s="46" t="s">
        <v>47</v>
      </c>
      <c r="P28" s="22"/>
      <c r="Q28" s="21"/>
      <c r="R28" s="3"/>
      <c r="S28" s="3"/>
      <c r="T28" s="3"/>
      <c r="U28" s="3"/>
    </row>
    <row r="29" spans="1:21" ht="24" customHeight="1" x14ac:dyDescent="0.2">
      <c r="A29" s="43"/>
      <c r="B29" s="44" t="s">
        <v>66</v>
      </c>
      <c r="C29" s="48" t="s">
        <v>90</v>
      </c>
      <c r="D29" s="48">
        <f>('KP GDP value'!D29-'KP GDP value'!C29)/'KP GDP value'!C$30</f>
        <v>-2.5095811676885816E-3</v>
      </c>
      <c r="E29" s="48">
        <f>('KP GDP value'!E29-'KP GDP value'!D29)/'KP GDP value'!D$30</f>
        <v>-2.6460004706506351E-3</v>
      </c>
      <c r="F29" s="48">
        <f>('KP GDP value'!F29-'KP GDP value'!E29)/'KP GDP value'!E$30</f>
        <v>-1.2539550462647077E-3</v>
      </c>
      <c r="G29" s="48">
        <f>('KP GDP value'!G29-'KP GDP value'!F29)/'KP GDP value'!F$30</f>
        <v>-5.898677266424986E-3</v>
      </c>
      <c r="H29" s="48">
        <f>('KP GDP value'!H29-'KP GDP value'!G29)/'KP GDP value'!G$30</f>
        <v>1.1143707208476927E-3</v>
      </c>
      <c r="I29" s="48">
        <f>('KP GDP value'!I29-'KP GDP value'!H29)/'KP GDP value'!H$30</f>
        <v>-5.7536747169644326E-3</v>
      </c>
      <c r="J29" s="48">
        <f>('KP GDP value'!J29-'KP GDP value'!I29)/'KP GDP value'!I$30</f>
        <v>-1.122571877098488E-3</v>
      </c>
      <c r="K29" s="47" t="s">
        <v>39</v>
      </c>
      <c r="P29" s="22"/>
      <c r="Q29" s="21"/>
      <c r="R29" s="3"/>
      <c r="S29" s="3"/>
      <c r="T29" s="3"/>
      <c r="U29" s="3"/>
    </row>
    <row r="30" spans="1:21" ht="24" customHeight="1" x14ac:dyDescent="0.2">
      <c r="A30" s="43"/>
      <c r="B30" s="30" t="s">
        <v>71</v>
      </c>
      <c r="C30" s="33" t="s">
        <v>90</v>
      </c>
      <c r="D30" s="33">
        <f>('KP GDP value'!D30-'KP GDP value'!C30)/'KP GDP value'!C$30</f>
        <v>5.216670401017371E-2</v>
      </c>
      <c r="E30" s="33">
        <f>('KP GDP value'!E30-'KP GDP value'!D30)/'KP GDP value'!D$30</f>
        <v>5.4231408437489297E-2</v>
      </c>
      <c r="F30" s="33">
        <f>('KP GDP value'!F30-'KP GDP value'!E30)/'KP GDP value'!E$30</f>
        <v>6.3742572834439182E-2</v>
      </c>
      <c r="G30" s="33">
        <f>('KP GDP value'!G30-'KP GDP value'!F30)/'KP GDP value'!F$30</f>
        <v>-4.9307908369645943E-2</v>
      </c>
      <c r="H30" s="33">
        <f>('KP GDP value'!H30-'KP GDP value'!G30)/'KP GDP value'!G$30</f>
        <v>6.4515848991133579E-2</v>
      </c>
      <c r="I30" s="33">
        <f>('KP GDP value'!I30-'KP GDP value'!H30)/'KP GDP value'!H$30</f>
        <v>9.3209105433281439E-2</v>
      </c>
      <c r="J30" s="33">
        <f>('KP GDP value'!J30-'KP GDP value'!I30)/'KP GDP value'!I$30</f>
        <v>5.6428191753768356E-2</v>
      </c>
      <c r="K30" s="34" t="s">
        <v>70</v>
      </c>
      <c r="P30" s="22"/>
      <c r="Q30" s="21"/>
    </row>
    <row r="31" spans="1:21" ht="24" customHeight="1" x14ac:dyDescent="0.2">
      <c r="A31" s="43"/>
      <c r="B31" s="30" t="s">
        <v>68</v>
      </c>
      <c r="C31" s="33" t="s">
        <v>90</v>
      </c>
      <c r="D31" s="33">
        <f>('KP GDP value'!D31-'KP GDP value'!C31)/'KP GDP value'!C$30</f>
        <v>3.7360110324758E-2</v>
      </c>
      <c r="E31" s="33">
        <f>('KP GDP value'!E31-'KP GDP value'!D31)/'KP GDP value'!D$30</f>
        <v>3.7394692674438783E-2</v>
      </c>
      <c r="F31" s="33">
        <f>('KP GDP value'!F31-'KP GDP value'!E31)/'KP GDP value'!E$30</f>
        <v>2.1440545277754953E-2</v>
      </c>
      <c r="G31" s="33">
        <f>('KP GDP value'!G31-'KP GDP value'!F31)/'KP GDP value'!F$30</f>
        <v>2.9888763554471429E-2</v>
      </c>
      <c r="H31" s="33">
        <f>('KP GDP value'!H31-'KP GDP value'!G31)/'KP GDP value'!G$30</f>
        <v>2.9485307749180876E-2</v>
      </c>
      <c r="I31" s="33">
        <f>('KP GDP value'!I31-'KP GDP value'!H31)/'KP GDP value'!H$30</f>
        <v>3.2428440685384023E-2</v>
      </c>
      <c r="J31" s="33">
        <f>('KP GDP value'!J31-'KP GDP value'!I31)/'KP GDP value'!I$30</f>
        <v>3.6110596373146397E-2</v>
      </c>
      <c r="K31" s="34" t="s">
        <v>69</v>
      </c>
      <c r="P31" s="22"/>
      <c r="Q31" s="21"/>
    </row>
    <row r="32" spans="1:21" s="13" customFormat="1" x14ac:dyDescent="0.2">
      <c r="A32" s="54" t="s">
        <v>145</v>
      </c>
      <c r="B32" s="54"/>
      <c r="E32" s="14"/>
      <c r="F32" s="14"/>
      <c r="G32" s="14"/>
      <c r="H32" s="14"/>
      <c r="I32" s="14"/>
      <c r="J32" s="14"/>
      <c r="K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 t="s">
        <v>146</v>
      </c>
      <c r="L33" s="2"/>
      <c r="M33" s="2"/>
      <c r="N33" s="2"/>
      <c r="O33" s="2"/>
    </row>
    <row r="35" spans="1:15" x14ac:dyDescent="0.2">
      <c r="J35" s="20"/>
    </row>
  </sheetData>
  <mergeCells count="5">
    <mergeCell ref="A5:K5"/>
    <mergeCell ref="A6:K6"/>
    <mergeCell ref="A7:K7"/>
    <mergeCell ref="A32:B32"/>
    <mergeCell ref="A33:B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35"/>
  <sheetViews>
    <sheetView rightToLeft="1" zoomScaleNormal="100" workbookViewId="0"/>
  </sheetViews>
  <sheetFormatPr defaultRowHeight="12.75" x14ac:dyDescent="0.2"/>
  <cols>
    <col min="1" max="1" width="9.140625" style="4"/>
    <col min="2" max="2" width="36.7109375" style="4" customWidth="1"/>
    <col min="3" max="10" width="8.7109375" style="2" customWidth="1"/>
    <col min="11" max="11" width="36.7109375" style="2" customWidth="1"/>
    <col min="12" max="16384" width="9.140625" style="1"/>
  </cols>
  <sheetData>
    <row r="5" spans="1:21" s="16" customFormat="1" ht="18" customHeight="1" x14ac:dyDescent="0.25">
      <c r="A5" s="52" t="s">
        <v>129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19"/>
      <c r="M5" s="19"/>
      <c r="N5" s="19"/>
      <c r="O5" s="19"/>
    </row>
    <row r="6" spans="1:21" ht="15" x14ac:dyDescent="0.25">
      <c r="A6" s="51" t="s">
        <v>89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21" ht="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21" s="11" customFormat="1" ht="12" x14ac:dyDescent="0.2">
      <c r="A8" s="6" t="s">
        <v>41</v>
      </c>
      <c r="B8" s="7"/>
      <c r="C8" s="8"/>
      <c r="D8" s="9"/>
      <c r="E8" s="9"/>
      <c r="F8" s="9"/>
      <c r="G8" s="9"/>
      <c r="H8" s="9"/>
      <c r="I8" s="9"/>
      <c r="J8" s="9"/>
      <c r="K8" s="10" t="s">
        <v>41</v>
      </c>
    </row>
    <row r="9" spans="1:21" s="2" customFormat="1" ht="26.25" customHeight="1" x14ac:dyDescent="0.2">
      <c r="A9" s="38" t="s">
        <v>2</v>
      </c>
      <c r="B9" s="26" t="s">
        <v>3</v>
      </c>
      <c r="C9" s="27">
        <v>2005</v>
      </c>
      <c r="D9" s="27">
        <v>2006</v>
      </c>
      <c r="E9" s="27">
        <v>2007</v>
      </c>
      <c r="F9" s="27">
        <v>2008</v>
      </c>
      <c r="G9" s="27">
        <v>2009</v>
      </c>
      <c r="H9" s="27">
        <v>2010</v>
      </c>
      <c r="I9" s="28">
        <v>2011</v>
      </c>
      <c r="J9" s="28" t="s">
        <v>143</v>
      </c>
      <c r="K9" s="29" t="s">
        <v>4</v>
      </c>
    </row>
    <row r="10" spans="1:21" ht="26.25" customHeight="1" x14ac:dyDescent="0.2">
      <c r="A10" s="41"/>
      <c r="B10" s="30" t="s">
        <v>48</v>
      </c>
      <c r="C10" s="33">
        <v>0.95942534790231038</v>
      </c>
      <c r="D10" s="33">
        <v>0.96112535859387715</v>
      </c>
      <c r="E10" s="33">
        <v>0.95664789197529532</v>
      </c>
      <c r="F10" s="33">
        <v>0.96291473995552002</v>
      </c>
      <c r="G10" s="33">
        <v>0.96133880923435777</v>
      </c>
      <c r="H10" s="33">
        <f>'KP GDP value'!H10/'KP GDP value'!H$30</f>
        <v>0.9547205619169864</v>
      </c>
      <c r="I10" s="33">
        <f>'KP GDP value'!I10/'KP GDP value'!I$30</f>
        <v>0.95860772749609868</v>
      </c>
      <c r="J10" s="33">
        <f>'KP GDP value'!J10/'KP GDP value'!J$30</f>
        <v>0.9591545262326866</v>
      </c>
      <c r="K10" s="32" t="s">
        <v>40</v>
      </c>
    </row>
    <row r="11" spans="1:21" ht="26.25" customHeight="1" x14ac:dyDescent="0.2">
      <c r="A11" s="43" t="s">
        <v>5</v>
      </c>
      <c r="B11" s="44" t="s">
        <v>67</v>
      </c>
      <c r="C11" s="48">
        <v>9.5377074589469927E-3</v>
      </c>
      <c r="D11" s="48">
        <v>8.5184325787818829E-3</v>
      </c>
      <c r="E11" s="48">
        <v>8.0429234348105803E-3</v>
      </c>
      <c r="F11" s="48">
        <v>8.3780831046265051E-3</v>
      </c>
      <c r="G11" s="48">
        <v>8.2864099472110906E-3</v>
      </c>
      <c r="H11" s="48">
        <f>'KP GDP value'!H11/'KP GDP value'!H$30</f>
        <v>7.6438682014316871E-3</v>
      </c>
      <c r="I11" s="48">
        <f>'KP GDP value'!I11/'KP GDP value'!I$30</f>
        <v>7.7990563280715981E-3</v>
      </c>
      <c r="J11" s="48">
        <f>'KP GDP value'!J11/'KP GDP value'!J$30</f>
        <v>7.6628407601951384E-3</v>
      </c>
      <c r="K11" s="45" t="s">
        <v>38</v>
      </c>
      <c r="R11" s="3"/>
      <c r="S11" s="3"/>
      <c r="T11" s="3"/>
      <c r="U11" s="3"/>
    </row>
    <row r="12" spans="1:21" ht="26.25" customHeight="1" x14ac:dyDescent="0.2">
      <c r="A12" s="43" t="s">
        <v>6</v>
      </c>
      <c r="B12" s="44" t="s">
        <v>49</v>
      </c>
      <c r="C12" s="48">
        <v>0.59279255433396183</v>
      </c>
      <c r="D12" s="48">
        <v>0.57747422124612535</v>
      </c>
      <c r="E12" s="48">
        <v>0.56373859880538324</v>
      </c>
      <c r="F12" s="48">
        <v>0.5697248957021781</v>
      </c>
      <c r="G12" s="48">
        <v>0.51596960582352969</v>
      </c>
      <c r="H12" s="48">
        <f>'KP GDP value'!H12/'KP GDP value'!H$30</f>
        <v>0.51760633492463071</v>
      </c>
      <c r="I12" s="48">
        <f>'KP GDP value'!I12/'KP GDP value'!I$30</f>
        <v>0.52907261456013099</v>
      </c>
      <c r="J12" s="48">
        <f>'KP GDP value'!J12/'KP GDP value'!J$30</f>
        <v>0.52004501037473694</v>
      </c>
      <c r="K12" s="45" t="s">
        <v>42</v>
      </c>
      <c r="R12" s="3"/>
      <c r="S12" s="3"/>
      <c r="T12" s="3"/>
      <c r="U12" s="3"/>
    </row>
    <row r="13" spans="1:21" ht="26.25" customHeight="1" x14ac:dyDescent="0.2">
      <c r="A13" s="43" t="s">
        <v>8</v>
      </c>
      <c r="B13" s="44" t="s">
        <v>50</v>
      </c>
      <c r="C13" s="48">
        <v>7.182923266055867E-2</v>
      </c>
      <c r="D13" s="48">
        <v>6.7835849448464061E-2</v>
      </c>
      <c r="E13" s="48">
        <v>6.4625129033603512E-2</v>
      </c>
      <c r="F13" s="48">
        <v>5.6522017442544877E-2</v>
      </c>
      <c r="G13" s="48">
        <v>5.4703302658733771E-2</v>
      </c>
      <c r="H13" s="48">
        <f>'KP GDP value'!H13/'KP GDP value'!H$30</f>
        <v>5.4631413683360192E-2</v>
      </c>
      <c r="I13" s="48">
        <f>'KP GDP value'!I13/'KP GDP value'!I$30</f>
        <v>5.8940340472540126E-2</v>
      </c>
      <c r="J13" s="48">
        <f>'KP GDP value'!J13/'KP GDP value'!J$30</f>
        <v>6.1179242990852929E-2</v>
      </c>
      <c r="K13" s="46" t="s">
        <v>9</v>
      </c>
      <c r="R13" s="3"/>
      <c r="S13" s="3"/>
      <c r="T13" s="3"/>
      <c r="U13" s="3"/>
    </row>
    <row r="14" spans="1:21" ht="26.25" customHeight="1" x14ac:dyDescent="0.2">
      <c r="A14" s="43" t="s">
        <v>43</v>
      </c>
      <c r="B14" s="44" t="s">
        <v>52</v>
      </c>
      <c r="C14" s="48">
        <v>2.1343323903687587E-2</v>
      </c>
      <c r="D14" s="48">
        <v>2.1856529184179997E-2</v>
      </c>
      <c r="E14" s="48">
        <v>2.3217752580733188E-2</v>
      </c>
      <c r="F14" s="48">
        <v>2.3086609342024236E-2</v>
      </c>
      <c r="G14" s="48">
        <v>2.6725563327886913E-2</v>
      </c>
      <c r="H14" s="48">
        <f>'KP GDP value'!H14/'KP GDP value'!H$30</f>
        <v>2.6235566030447029E-2</v>
      </c>
      <c r="I14" s="48">
        <f>'KP GDP value'!I14/'KP GDP value'!I$30</f>
        <v>2.6171459292848389E-2</v>
      </c>
      <c r="J14" s="48">
        <f>'KP GDP value'!J14/'KP GDP value'!J$30</f>
        <v>2.6658986161880414E-2</v>
      </c>
      <c r="K14" s="46" t="s">
        <v>46</v>
      </c>
      <c r="R14" s="3"/>
      <c r="S14" s="3"/>
      <c r="T14" s="3"/>
      <c r="U14" s="3"/>
    </row>
    <row r="15" spans="1:21" ht="26.25" customHeight="1" x14ac:dyDescent="0.2">
      <c r="A15" s="43" t="s">
        <v>11</v>
      </c>
      <c r="B15" s="44" t="s">
        <v>51</v>
      </c>
      <c r="C15" s="48">
        <v>7.1448271022679991E-2</v>
      </c>
      <c r="D15" s="48">
        <v>8.3426012955799364E-2</v>
      </c>
      <c r="E15" s="48">
        <v>8.624663319585528E-2</v>
      </c>
      <c r="F15" s="48">
        <v>9.8931153979512243E-2</v>
      </c>
      <c r="G15" s="48">
        <v>0.13762355248315289</v>
      </c>
      <c r="H15" s="48">
        <f>'KP GDP value'!H15/'KP GDP value'!H$30</f>
        <v>0.14181918761507623</v>
      </c>
      <c r="I15" s="48">
        <f>'KP GDP value'!I15/'KP GDP value'!I$30</f>
        <v>0.13050064908502762</v>
      </c>
      <c r="J15" s="48">
        <f>'KP GDP value'!J15/'KP GDP value'!J$30</f>
        <v>0.12845079776180102</v>
      </c>
      <c r="K15" s="46" t="s">
        <v>12</v>
      </c>
      <c r="R15" s="3"/>
      <c r="S15" s="3"/>
      <c r="T15" s="3"/>
      <c r="U15" s="3"/>
    </row>
    <row r="16" spans="1:21" ht="26.25" customHeight="1" x14ac:dyDescent="0.2">
      <c r="A16" s="43" t="s">
        <v>13</v>
      </c>
      <c r="B16" s="44" t="s">
        <v>53</v>
      </c>
      <c r="C16" s="48">
        <v>4.3937292213326908E-2</v>
      </c>
      <c r="D16" s="48">
        <v>4.6515284650938536E-2</v>
      </c>
      <c r="E16" s="48">
        <v>4.6974159097651666E-2</v>
      </c>
      <c r="F16" s="48">
        <v>4.536962801402384E-2</v>
      </c>
      <c r="G16" s="48">
        <v>4.3051265734267513E-2</v>
      </c>
      <c r="H16" s="48">
        <f>'KP GDP value'!H16/'KP GDP value'!H$30</f>
        <v>4.0581544125046373E-2</v>
      </c>
      <c r="I16" s="48">
        <f>'KP GDP value'!I16/'KP GDP value'!I$30</f>
        <v>3.6325649607616813E-2</v>
      </c>
      <c r="J16" s="48">
        <f>'KP GDP value'!J16/'KP GDP value'!J$30</f>
        <v>3.7217422238485044E-2</v>
      </c>
      <c r="K16" s="46" t="s">
        <v>14</v>
      </c>
      <c r="R16" s="3"/>
      <c r="S16" s="3"/>
      <c r="T16" s="3"/>
      <c r="U16" s="3"/>
    </row>
    <row r="17" spans="1:21" ht="26.25" customHeight="1" x14ac:dyDescent="0.2">
      <c r="A17" s="43" t="s">
        <v>15</v>
      </c>
      <c r="B17" s="44" t="s">
        <v>54</v>
      </c>
      <c r="C17" s="48">
        <v>2.0285790197099064E-2</v>
      </c>
      <c r="D17" s="48">
        <v>2.1606507459810732E-2</v>
      </c>
      <c r="E17" s="48">
        <v>2.2345932347745318E-2</v>
      </c>
      <c r="F17" s="48">
        <v>2.3460070327077344E-2</v>
      </c>
      <c r="G17" s="48">
        <v>2.4889763205805226E-2</v>
      </c>
      <c r="H17" s="48">
        <f>'KP GDP value'!H17/'KP GDP value'!H$30</f>
        <v>2.8402203007903748E-2</v>
      </c>
      <c r="I17" s="48">
        <f>'KP GDP value'!I17/'KP GDP value'!I$30</f>
        <v>2.9195704504729969E-2</v>
      </c>
      <c r="J17" s="48">
        <f>'KP GDP value'!J17/'KP GDP value'!J$30</f>
        <v>3.0847239377468246E-2</v>
      </c>
      <c r="K17" s="46" t="s">
        <v>16</v>
      </c>
      <c r="R17" s="3"/>
      <c r="S17" s="3"/>
      <c r="T17" s="3"/>
      <c r="U17" s="3"/>
    </row>
    <row r="18" spans="1:21" ht="26.25" customHeight="1" x14ac:dyDescent="0.2">
      <c r="A18" s="43" t="s">
        <v>17</v>
      </c>
      <c r="B18" s="44" t="s">
        <v>55</v>
      </c>
      <c r="C18" s="48">
        <v>7.7521826913575561E-3</v>
      </c>
      <c r="D18" s="48">
        <v>7.9918157742512649E-3</v>
      </c>
      <c r="E18" s="48">
        <v>8.9194289872465641E-3</v>
      </c>
      <c r="F18" s="48">
        <v>8.5542661448719717E-3</v>
      </c>
      <c r="G18" s="48">
        <v>8.4739806704639594E-3</v>
      </c>
      <c r="H18" s="48">
        <f>'KP GDP value'!H18/'KP GDP value'!H$30</f>
        <v>9.919157777530602E-3</v>
      </c>
      <c r="I18" s="48">
        <f>'KP GDP value'!I18/'KP GDP value'!I$30</f>
        <v>1.1394857028149859E-2</v>
      </c>
      <c r="J18" s="48">
        <f>'KP GDP value'!J18/'KP GDP value'!J$30</f>
        <v>1.1671274198348264E-2</v>
      </c>
      <c r="K18" s="46" t="s">
        <v>18</v>
      </c>
      <c r="R18" s="3"/>
      <c r="S18" s="3"/>
      <c r="T18" s="3"/>
      <c r="U18" s="3"/>
    </row>
    <row r="19" spans="1:21" ht="26.25" customHeight="1" x14ac:dyDescent="0.2">
      <c r="A19" s="43" t="s">
        <v>19</v>
      </c>
      <c r="B19" s="44" t="s">
        <v>56</v>
      </c>
      <c r="C19" s="48">
        <v>3.4566309393766745E-2</v>
      </c>
      <c r="D19" s="48">
        <v>3.6862310859040306E-2</v>
      </c>
      <c r="E19" s="48">
        <v>4.0212366473002734E-2</v>
      </c>
      <c r="F19" s="48">
        <v>3.9923371828604129E-2</v>
      </c>
      <c r="G19" s="48">
        <v>4.3094201647793269E-2</v>
      </c>
      <c r="H19" s="48">
        <f>'KP GDP value'!H19/'KP GDP value'!H$30</f>
        <v>3.2656072569333776E-2</v>
      </c>
      <c r="I19" s="48">
        <f>'KP GDP value'!I19/'KP GDP value'!I$30</f>
        <v>2.9302943080035129E-2</v>
      </c>
      <c r="J19" s="48">
        <f>'KP GDP value'!J19/'KP GDP value'!J$30</f>
        <v>2.8351365393592176E-2</v>
      </c>
      <c r="K19" s="46" t="s">
        <v>20</v>
      </c>
      <c r="R19" s="3"/>
      <c r="S19" s="3"/>
      <c r="T19" s="3"/>
      <c r="U19" s="3"/>
    </row>
    <row r="20" spans="1:21" ht="26.25" customHeight="1" x14ac:dyDescent="0.2">
      <c r="A20" s="43" t="s">
        <v>21</v>
      </c>
      <c r="B20" s="44" t="s">
        <v>57</v>
      </c>
      <c r="C20" s="48">
        <v>4.3605849730257655E-2</v>
      </c>
      <c r="D20" s="48">
        <v>4.4441050473953664E-2</v>
      </c>
      <c r="E20" s="48">
        <v>5.004705637918206E-2</v>
      </c>
      <c r="F20" s="48">
        <v>4.3522696732781849E-2</v>
      </c>
      <c r="G20" s="48">
        <v>4.925771733912862E-2</v>
      </c>
      <c r="H20" s="48">
        <f>'KP GDP value'!H20/'KP GDP value'!H$30</f>
        <v>4.384610955400646E-2</v>
      </c>
      <c r="I20" s="48">
        <f>'KP GDP value'!I20/'KP GDP value'!I$30</f>
        <v>4.2786263161645757E-2</v>
      </c>
      <c r="J20" s="48">
        <f>'KP GDP value'!J20/'KP GDP value'!J$30</f>
        <v>4.2019731182927622E-2</v>
      </c>
      <c r="K20" s="46" t="s">
        <v>22</v>
      </c>
      <c r="R20" s="3"/>
      <c r="S20" s="3"/>
      <c r="T20" s="3"/>
      <c r="U20" s="3"/>
    </row>
    <row r="21" spans="1:21" ht="26.25" customHeight="1" x14ac:dyDescent="0.2">
      <c r="A21" s="43" t="s">
        <v>23</v>
      </c>
      <c r="B21" s="44" t="s">
        <v>58</v>
      </c>
      <c r="C21" s="48">
        <v>2.812414148643097E-2</v>
      </c>
      <c r="D21" s="48">
        <v>2.8928047561615312E-2</v>
      </c>
      <c r="E21" s="48">
        <v>2.9724923263939631E-2</v>
      </c>
      <c r="F21" s="48">
        <v>3.2170837790023506E-2</v>
      </c>
      <c r="G21" s="48">
        <v>3.6323956412866398E-2</v>
      </c>
      <c r="H21" s="48">
        <f>'KP GDP value'!H21/'KP GDP value'!H$30</f>
        <v>3.7101729122805696E-2</v>
      </c>
      <c r="I21" s="48">
        <f>'KP GDP value'!I21/'KP GDP value'!I$30</f>
        <v>4.2664797805803456E-2</v>
      </c>
      <c r="J21" s="48">
        <f>'KP GDP value'!J21/'KP GDP value'!J$30</f>
        <v>4.7149087102722156E-2</v>
      </c>
      <c r="K21" s="46" t="s">
        <v>24</v>
      </c>
      <c r="R21" s="3"/>
      <c r="S21" s="3"/>
      <c r="T21" s="3"/>
      <c r="U21" s="3"/>
    </row>
    <row r="22" spans="1:21" ht="26.25" customHeight="1" x14ac:dyDescent="0.2">
      <c r="A22" s="43" t="s">
        <v>25</v>
      </c>
      <c r="B22" s="44" t="s">
        <v>59</v>
      </c>
      <c r="C22" s="48">
        <v>2.4984469593188119E-2</v>
      </c>
      <c r="D22" s="48">
        <v>2.7100179650880747E-2</v>
      </c>
      <c r="E22" s="48">
        <v>2.818697978986983E-2</v>
      </c>
      <c r="F22" s="48">
        <v>2.7176779000114164E-2</v>
      </c>
      <c r="G22" s="48">
        <v>2.7224622577347209E-2</v>
      </c>
      <c r="H22" s="48">
        <f>'KP GDP value'!H22/'KP GDP value'!H$30</f>
        <v>2.5744754912494439E-2</v>
      </c>
      <c r="I22" s="48">
        <f>'KP GDP value'!I22/'KP GDP value'!I$30</f>
        <v>2.4555936860048939E-2</v>
      </c>
      <c r="J22" s="48">
        <f>'KP GDP value'!J22/'KP GDP value'!J$30</f>
        <v>2.647993638445869E-2</v>
      </c>
      <c r="K22" s="46" t="s">
        <v>26</v>
      </c>
      <c r="R22" s="3"/>
      <c r="S22" s="3"/>
      <c r="T22" s="3"/>
      <c r="U22" s="3"/>
    </row>
    <row r="23" spans="1:21" ht="26.25" customHeight="1" x14ac:dyDescent="0.2">
      <c r="A23" s="43" t="s">
        <v>27</v>
      </c>
      <c r="B23" s="44" t="s">
        <v>60</v>
      </c>
      <c r="C23" s="48">
        <v>1.4276284944403347E-2</v>
      </c>
      <c r="D23" s="48">
        <v>1.4718599346042324E-2</v>
      </c>
      <c r="E23" s="48">
        <v>1.6263063385783975E-2</v>
      </c>
      <c r="F23" s="48">
        <v>1.2377461914879156E-2</v>
      </c>
      <c r="G23" s="48">
        <v>1.5181436078093302E-2</v>
      </c>
      <c r="H23" s="48">
        <f>'KP GDP value'!H23/'KP GDP value'!H$30</f>
        <v>1.1328508496168435E-2</v>
      </c>
      <c r="I23" s="48">
        <f>'KP GDP value'!I23/'KP GDP value'!I$30</f>
        <v>1.2359062687011793E-2</v>
      </c>
      <c r="J23" s="48">
        <f>'KP GDP value'!J23/'KP GDP value'!J$30</f>
        <v>1.3327416322529066E-2</v>
      </c>
      <c r="K23" s="46" t="s">
        <v>28</v>
      </c>
      <c r="R23" s="3"/>
      <c r="S23" s="3"/>
      <c r="T23" s="3"/>
      <c r="U23" s="3"/>
    </row>
    <row r="24" spans="1:21" ht="26.25" customHeight="1" x14ac:dyDescent="0.2">
      <c r="A24" s="43" t="s">
        <v>29</v>
      </c>
      <c r="B24" s="44" t="s">
        <v>61</v>
      </c>
      <c r="C24" s="48">
        <v>2.246776898611761E-2</v>
      </c>
      <c r="D24" s="48">
        <v>2.1194544290165297E-2</v>
      </c>
      <c r="E24" s="48">
        <v>2.1216141814305301E-2</v>
      </c>
      <c r="F24" s="48">
        <v>2.0759285293105268E-2</v>
      </c>
      <c r="G24" s="48">
        <v>2.3927586406161095E-2</v>
      </c>
      <c r="H24" s="48">
        <f>'KP GDP value'!H24/'KP GDP value'!H$30</f>
        <v>3.2784811969786276E-2</v>
      </c>
      <c r="I24" s="48">
        <f>'KP GDP value'!I24/'KP GDP value'!I$30</f>
        <v>3.2310473001776745E-2</v>
      </c>
      <c r="J24" s="48">
        <f>'KP GDP value'!J24/'KP GDP value'!J$30</f>
        <v>3.1538269315755887E-2</v>
      </c>
      <c r="K24" s="46" t="s">
        <v>30</v>
      </c>
      <c r="R24" s="3"/>
      <c r="S24" s="3"/>
      <c r="T24" s="3"/>
      <c r="U24" s="3"/>
    </row>
    <row r="25" spans="1:21" ht="26.25" customHeight="1" x14ac:dyDescent="0.2">
      <c r="A25" s="43" t="s">
        <v>31</v>
      </c>
      <c r="B25" s="44" t="s">
        <v>62</v>
      </c>
      <c r="C25" s="48">
        <v>1.1572703271936427E-2</v>
      </c>
      <c r="D25" s="48">
        <v>1.1531448916451775E-2</v>
      </c>
      <c r="E25" s="48">
        <v>1.1224362794884956E-2</v>
      </c>
      <c r="F25" s="48">
        <v>1.0578568428558303E-2</v>
      </c>
      <c r="G25" s="48">
        <v>1.2016886370025699E-2</v>
      </c>
      <c r="H25" s="48">
        <f>'KP GDP value'!H25/'KP GDP value'!H$30</f>
        <v>1.1796807472696479E-2</v>
      </c>
      <c r="I25" s="48">
        <f>'KP GDP value'!I25/'KP GDP value'!I$30</f>
        <v>1.1352738039709277E-2</v>
      </c>
      <c r="J25" s="48">
        <f>'KP GDP value'!J25/'KP GDP value'!J$30</f>
        <v>1.089154093256344E-2</v>
      </c>
      <c r="K25" s="46" t="s">
        <v>32</v>
      </c>
      <c r="R25" s="3"/>
      <c r="S25" s="3"/>
      <c r="T25" s="3"/>
      <c r="U25" s="3"/>
    </row>
    <row r="26" spans="1:21" ht="26.25" customHeight="1" x14ac:dyDescent="0.2">
      <c r="A26" s="43" t="s">
        <v>33</v>
      </c>
      <c r="B26" s="44" t="s">
        <v>63</v>
      </c>
      <c r="C26" s="48">
        <v>3.2059777692686297E-3</v>
      </c>
      <c r="D26" s="48">
        <v>3.1210663718915861E-3</v>
      </c>
      <c r="E26" s="48">
        <v>3.222048927234268E-3</v>
      </c>
      <c r="F26" s="48">
        <v>4.2597299693193811E-3</v>
      </c>
      <c r="G26" s="48">
        <v>4.4285556576234772E-3</v>
      </c>
      <c r="H26" s="48">
        <f>'KP GDP value'!H26/'KP GDP value'!H$30</f>
        <v>4.0802026073072789E-3</v>
      </c>
      <c r="I26" s="48">
        <f>'KP GDP value'!I26/'KP GDP value'!I$30</f>
        <v>5.627826063403318E-3</v>
      </c>
      <c r="J26" s="48">
        <f>'KP GDP value'!J26/'KP GDP value'!J$30</f>
        <v>5.8792195937671871E-3</v>
      </c>
      <c r="K26" s="46" t="s">
        <v>34</v>
      </c>
      <c r="R26" s="3"/>
      <c r="S26" s="3"/>
      <c r="T26" s="3"/>
      <c r="U26" s="3"/>
    </row>
    <row r="27" spans="1:21" ht="26.25" customHeight="1" x14ac:dyDescent="0.2">
      <c r="A27" s="43" t="s">
        <v>44</v>
      </c>
      <c r="B27" s="44" t="s">
        <v>64</v>
      </c>
      <c r="C27" s="48">
        <v>3.7691069616975861E-3</v>
      </c>
      <c r="D27" s="48">
        <v>3.6390525896038339E-3</v>
      </c>
      <c r="E27" s="48">
        <v>3.7035898575507398E-3</v>
      </c>
      <c r="F27" s="48">
        <v>2.4012669671619152E-3</v>
      </c>
      <c r="G27" s="48">
        <v>3.3457066395574599E-3</v>
      </c>
      <c r="H27" s="48">
        <f>'KP GDP value'!H27/'KP GDP value'!H$30</f>
        <v>5.1732113707536184E-3</v>
      </c>
      <c r="I27" s="48">
        <f>'KP GDP value'!I27/'KP GDP value'!I$30</f>
        <v>3.3440920809711199E-3</v>
      </c>
      <c r="J27" s="48">
        <f>'KP GDP value'!J27/'KP GDP value'!J$30</f>
        <v>3.3431466392862428E-3</v>
      </c>
      <c r="K27" s="46" t="s">
        <v>45</v>
      </c>
      <c r="R27" s="3"/>
      <c r="S27" s="3"/>
      <c r="T27" s="3"/>
      <c r="U27" s="3"/>
    </row>
    <row r="28" spans="1:21" ht="26.25" customHeight="1" x14ac:dyDescent="0.2">
      <c r="A28" s="43" t="s">
        <v>36</v>
      </c>
      <c r="B28" s="44" t="s">
        <v>65</v>
      </c>
      <c r="C28" s="48">
        <v>2.2238576041735719E-3</v>
      </c>
      <c r="D28" s="48">
        <v>1.9725213616673394E-3</v>
      </c>
      <c r="E28" s="48">
        <v>1.8541728836837731E-3</v>
      </c>
      <c r="F28" s="48">
        <v>1.9637336503322729E-3</v>
      </c>
      <c r="G28" s="48">
        <v>2.3533715464319665E-3</v>
      </c>
      <c r="H28" s="48">
        <f>'KP GDP value'!H28/'KP GDP value'!H$30</f>
        <v>2.244177759686133E-3</v>
      </c>
      <c r="I28" s="48">
        <f>'KP GDP value'!I28/'KP GDP value'!I$30</f>
        <v>2.2898723937208052E-3</v>
      </c>
      <c r="J28" s="48">
        <f>'KP GDP value'!J28/'KP GDP value'!J$30</f>
        <v>2.4218138892858109E-3</v>
      </c>
      <c r="K28" s="46" t="s">
        <v>47</v>
      </c>
      <c r="R28" s="3"/>
      <c r="S28" s="3"/>
      <c r="T28" s="3"/>
      <c r="U28" s="3"/>
    </row>
    <row r="29" spans="1:21" ht="26.25" customHeight="1" x14ac:dyDescent="0.2">
      <c r="A29" s="43"/>
      <c r="B29" s="44" t="s">
        <v>66</v>
      </c>
      <c r="C29" s="48">
        <v>-2.7722824222859231E-2</v>
      </c>
      <c r="D29" s="48">
        <v>-2.8733474719663327E-2</v>
      </c>
      <c r="E29" s="48">
        <v>-2.9765263052466351E-2</v>
      </c>
      <c r="F29" s="48">
        <v>-2.9160455631739472E-2</v>
      </c>
      <c r="G29" s="48">
        <v>-3.6877484526079418E-2</v>
      </c>
      <c r="H29" s="48">
        <f>'KP GDP value'!H29/'KP GDP value'!H$30</f>
        <v>-3.3595661200465227E-2</v>
      </c>
      <c r="I29" s="48">
        <f>'KP GDP value'!I29/'KP GDP value'!I$30</f>
        <v>-3.5994336053242058E-2</v>
      </c>
      <c r="J29" s="48">
        <f>'KP GDP value'!J29/'KP GDP value'!J$30</f>
        <v>-3.5134340620655957E-2</v>
      </c>
      <c r="K29" s="47" t="s">
        <v>39</v>
      </c>
      <c r="R29" s="3"/>
      <c r="S29" s="3"/>
      <c r="T29" s="3"/>
      <c r="U29" s="3"/>
    </row>
    <row r="30" spans="1:21" ht="26.25" customHeight="1" x14ac:dyDescent="0.2">
      <c r="A30" s="43"/>
      <c r="B30" s="30" t="s">
        <v>71</v>
      </c>
      <c r="C30" s="33">
        <v>1</v>
      </c>
      <c r="D30" s="33">
        <v>1</v>
      </c>
      <c r="E30" s="33">
        <v>1</v>
      </c>
      <c r="F30" s="33">
        <v>1</v>
      </c>
      <c r="G30" s="33">
        <v>1</v>
      </c>
      <c r="H30" s="33">
        <f>'KP GDP value'!H30/'KP GDP value'!H$30</f>
        <v>1</v>
      </c>
      <c r="I30" s="33">
        <f>'KP GDP value'!I30/'KP GDP value'!I$30</f>
        <v>1</v>
      </c>
      <c r="J30" s="33">
        <f>'KP GDP value'!J30/'KP GDP value'!J$30</f>
        <v>1</v>
      </c>
      <c r="K30" s="34" t="s">
        <v>70</v>
      </c>
    </row>
    <row r="31" spans="1:21" ht="26.25" customHeight="1" x14ac:dyDescent="0.2">
      <c r="A31" s="43"/>
      <c r="B31" s="30" t="s">
        <v>68</v>
      </c>
      <c r="C31" s="33">
        <v>0.40720744566603817</v>
      </c>
      <c r="D31" s="33">
        <v>0.42252577875387465</v>
      </c>
      <c r="E31" s="33">
        <v>0.43626140119461682</v>
      </c>
      <c r="F31" s="33">
        <v>0.4302751042978219</v>
      </c>
      <c r="G31" s="33">
        <v>0.48403039417647037</v>
      </c>
      <c r="H31" s="33">
        <f>'KP GDP value'!H31/'KP GDP value'!H$30</f>
        <v>0.48239366507536924</v>
      </c>
      <c r="I31" s="33">
        <f>'KP GDP value'!I31/'KP GDP value'!I$30</f>
        <v>0.47092738543986895</v>
      </c>
      <c r="J31" s="33">
        <f>'KP GDP value'!J31/'KP GDP value'!J$30</f>
        <v>0.47995498962526312</v>
      </c>
      <c r="K31" s="34" t="s">
        <v>69</v>
      </c>
    </row>
    <row r="32" spans="1:21" s="13" customFormat="1" x14ac:dyDescent="0.2">
      <c r="A32" s="54" t="s">
        <v>145</v>
      </c>
      <c r="B32" s="54"/>
      <c r="E32" s="14"/>
      <c r="F32" s="14"/>
      <c r="G32" s="14"/>
      <c r="H32" s="14"/>
      <c r="I32" s="14"/>
      <c r="J32" s="14"/>
      <c r="K32" s="15" t="s">
        <v>144</v>
      </c>
    </row>
    <row r="33" spans="1:15" customFormat="1" ht="26.25" customHeight="1" x14ac:dyDescent="0.25">
      <c r="A33" s="53" t="s">
        <v>147</v>
      </c>
      <c r="B33" s="53"/>
      <c r="C33" s="4"/>
      <c r="D33" s="4"/>
      <c r="E33" s="4"/>
      <c r="F33" s="2"/>
      <c r="G33" s="2"/>
      <c r="H33" s="2"/>
      <c r="I33" s="2"/>
      <c r="J33" s="2"/>
      <c r="K33" s="2" t="s">
        <v>146</v>
      </c>
      <c r="L33" s="2"/>
      <c r="M33" s="2"/>
      <c r="N33" s="2"/>
      <c r="O33" s="2"/>
    </row>
    <row r="35" spans="1:15" x14ac:dyDescent="0.2">
      <c r="J35" s="20"/>
    </row>
  </sheetData>
  <mergeCells count="5">
    <mergeCell ref="A6:K6"/>
    <mergeCell ref="A7:K7"/>
    <mergeCell ref="A32:B32"/>
    <mergeCell ref="A5:K5"/>
    <mergeCell ref="A33:B33"/>
  </mergeCells>
  <pageMargins left="0.7" right="0.7" top="0.75" bottom="0.75" header="0.3" footer="0.3"/>
  <pageSetup paperSize="9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32</ReleaseLookup>
    <Language xmlns="cac204a3-57fb-4aea-ba50-989298fa4f73">Both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3CD4AA-A5A8-47F2-9487-27819FC0FF45}"/>
</file>

<file path=customXml/itemProps2.xml><?xml version="1.0" encoding="utf-8"?>
<ds:datastoreItem xmlns:ds="http://schemas.openxmlformats.org/officeDocument/2006/customXml" ds:itemID="{B680C989-02DF-414A-8278-40CD07795477}"/>
</file>

<file path=customXml/itemProps3.xml><?xml version="1.0" encoding="utf-8"?>
<ds:datastoreItem xmlns:ds="http://schemas.openxmlformats.org/officeDocument/2006/customXml" ds:itemID="{C8D51DDC-320D-4056-B865-465C1D175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NA key statistics value</vt:lpstr>
      <vt:lpstr>NA key statistics % change</vt:lpstr>
      <vt:lpstr>CP GDP value</vt:lpstr>
      <vt:lpstr>CP GDP % change</vt:lpstr>
      <vt:lpstr>CP GDP % distribution</vt:lpstr>
      <vt:lpstr>KP GDP value</vt:lpstr>
      <vt:lpstr>KP GDP % change</vt:lpstr>
      <vt:lpstr>KP GDP % contribution to change</vt:lpstr>
      <vt:lpstr>KP GDP % distribution</vt:lpstr>
      <vt:lpstr>CP GO value</vt:lpstr>
      <vt:lpstr>CP GO % change</vt:lpstr>
      <vt:lpstr>CP GO % distribution</vt:lpstr>
      <vt:lpstr>CP IC value</vt:lpstr>
      <vt:lpstr>CP IC % change</vt:lpstr>
      <vt:lpstr>CP IC % distribution</vt:lpstr>
      <vt:lpstr>CP COE value</vt:lpstr>
      <vt:lpstr>CP COE % change</vt:lpstr>
      <vt:lpstr>CP COE % distribution</vt:lpstr>
      <vt:lpstr>CP GFCF value</vt:lpstr>
      <vt:lpstr>CP GFCF % change</vt:lpstr>
      <vt:lpstr>CP GFCF % contribution</vt:lpstr>
      <vt:lpstr>'CP COE % change'!Print_Area</vt:lpstr>
      <vt:lpstr>'CP COE % distribution'!Print_Area</vt:lpstr>
      <vt:lpstr>'CP COE value'!Print_Area</vt:lpstr>
      <vt:lpstr>'CP GDP % change'!Print_Area</vt:lpstr>
      <vt:lpstr>'CP GDP % distribution'!Print_Area</vt:lpstr>
      <vt:lpstr>'CP GDP value'!Print_Area</vt:lpstr>
      <vt:lpstr>'CP GFCF % change'!Print_Area</vt:lpstr>
      <vt:lpstr>'CP GFCF % contribution'!Print_Area</vt:lpstr>
      <vt:lpstr>'CP GFCF value'!Print_Area</vt:lpstr>
      <vt:lpstr>'CP GO % change'!Print_Area</vt:lpstr>
      <vt:lpstr>'CP GO % distribution'!Print_Area</vt:lpstr>
      <vt:lpstr>'CP GO value'!Print_Area</vt:lpstr>
      <vt:lpstr>'CP IC % change'!Print_Area</vt:lpstr>
      <vt:lpstr>'CP IC % distribution'!Print_Area</vt:lpstr>
      <vt:lpstr>'CP IC value'!Print_Area</vt:lpstr>
      <vt:lpstr>'KP GDP % change'!Print_Area</vt:lpstr>
      <vt:lpstr>'KP GDP % distribution'!Print_Area</vt:lpstr>
      <vt:lpstr>'KP GDP value'!Print_Area</vt:lpstr>
      <vt:lpstr>'NA key statistics % change'!Print_Area</vt:lpstr>
      <vt:lpstr>'NA key statistics value'!Print_Area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Ainsley Edward Smith</dc:creator>
  <cp:keywords/>
  <cp:lastModifiedBy>Turath Abdulla Mohammed Al Ostath Al Shehhi</cp:lastModifiedBy>
  <cp:lastPrinted>2011-08-21T10:29:48Z</cp:lastPrinted>
  <dcterms:created xsi:type="dcterms:W3CDTF">2011-07-11T09:37:55Z</dcterms:created>
  <dcterms:modified xsi:type="dcterms:W3CDTF">2013-11-07T07:03:06Z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